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afetaLA\Desktop\Работа\ИЭМКа\СВЕРКА ТФОМС и ИЭМКа\"/>
    </mc:Choice>
  </mc:AlternateContent>
  <bookViews>
    <workbookView xWindow="0" yWindow="0" windowWidth="28800" windowHeight="12345"/>
  </bookViews>
  <sheets>
    <sheet name="без условий оказания МП" sheetId="1" r:id="rId1"/>
  </sheets>
  <definedNames>
    <definedName name="_xlnm._FilterDatabase" localSheetId="0" hidden="1">'без условий оказания МП'!$A$4:$CB$73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6" i="1" l="1"/>
  <c r="BZ7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Z49" i="1"/>
  <c r="BZ50" i="1"/>
  <c r="BZ51" i="1"/>
  <c r="BZ52" i="1"/>
  <c r="BZ53" i="1"/>
  <c r="BZ54" i="1"/>
  <c r="BZ55" i="1"/>
  <c r="BZ56" i="1"/>
  <c r="BZ57" i="1"/>
  <c r="BZ58" i="1"/>
  <c r="BZ59" i="1"/>
  <c r="BZ60" i="1"/>
  <c r="BZ61" i="1"/>
  <c r="BZ62" i="1"/>
  <c r="BZ63" i="1"/>
  <c r="BZ64" i="1"/>
  <c r="BZ65" i="1"/>
  <c r="BZ66" i="1"/>
  <c r="BZ67" i="1"/>
  <c r="BZ68" i="1"/>
  <c r="BZ69" i="1"/>
  <c r="BZ70" i="1"/>
  <c r="BZ71" i="1"/>
  <c r="BZ72" i="1"/>
  <c r="BZ73" i="1"/>
  <c r="BZ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5" i="1"/>
  <c r="BA73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" i="1"/>
  <c r="BB8" i="1"/>
  <c r="BB9" i="1"/>
  <c r="BB10" i="1"/>
  <c r="BB11" i="1"/>
  <c r="BB12" i="1"/>
  <c r="BB13" i="1"/>
  <c r="BB14" i="1"/>
  <c r="BB15" i="1"/>
  <c r="BB16" i="1"/>
  <c r="BB17" i="1"/>
  <c r="BB6" i="1"/>
  <c r="BB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5" i="1"/>
  <c r="AZ18" i="1"/>
  <c r="R18" i="1"/>
  <c r="H18" i="1"/>
  <c r="CA18" i="1" l="1"/>
  <c r="BW18" i="1"/>
  <c r="J34" i="1"/>
  <c r="J51" i="1"/>
  <c r="J65" i="1"/>
  <c r="J56" i="1"/>
  <c r="J68" i="1"/>
  <c r="J37" i="1"/>
  <c r="J63" i="1"/>
  <c r="J41" i="1"/>
  <c r="J66" i="1"/>
  <c r="J54" i="1"/>
  <c r="J16" i="1"/>
  <c r="J40" i="1"/>
  <c r="J71" i="1"/>
  <c r="J6" i="1"/>
  <c r="J15" i="1"/>
  <c r="J45" i="1"/>
  <c r="J28" i="1"/>
  <c r="J62" i="1"/>
  <c r="J72" i="1"/>
  <c r="J39" i="1"/>
  <c r="J19" i="1"/>
  <c r="J26" i="1"/>
  <c r="J11" i="1"/>
  <c r="J60" i="1"/>
  <c r="J32" i="1"/>
  <c r="J24" i="1"/>
  <c r="J22" i="1"/>
  <c r="J44" i="1"/>
  <c r="J64" i="1"/>
  <c r="J70" i="1"/>
  <c r="J50" i="1"/>
  <c r="J30" i="1"/>
  <c r="J57" i="1"/>
  <c r="J33" i="1"/>
  <c r="J17" i="1"/>
  <c r="J5" i="1"/>
  <c r="J67" i="1"/>
  <c r="AR34" i="1"/>
  <c r="AR69" i="1"/>
  <c r="AR56" i="1"/>
  <c r="AR68" i="1"/>
  <c r="AR37" i="1"/>
  <c r="AR59" i="1"/>
  <c r="AR66" i="1"/>
  <c r="AR54" i="1"/>
  <c r="AR42" i="1"/>
  <c r="AR71" i="1"/>
  <c r="AR6" i="1"/>
  <c r="AR15" i="1"/>
  <c r="AR27" i="1"/>
  <c r="AR72" i="1"/>
  <c r="AR39" i="1"/>
  <c r="AR19" i="1"/>
  <c r="BI11" i="1"/>
  <c r="BI46" i="1"/>
  <c r="BI60" i="1"/>
  <c r="BI51" i="1"/>
  <c r="BI32" i="1"/>
  <c r="BI65" i="1"/>
  <c r="BI24" i="1"/>
  <c r="BI25" i="1"/>
  <c r="BI22" i="1"/>
  <c r="BI12" i="1"/>
  <c r="BI44" i="1"/>
  <c r="BI63" i="1"/>
  <c r="BI64" i="1"/>
  <c r="BI41" i="1"/>
  <c r="BI70" i="1"/>
  <c r="BI61" i="1"/>
  <c r="BI50" i="1"/>
  <c r="BI36" i="1"/>
  <c r="BI16" i="1"/>
  <c r="BI40" i="1"/>
  <c r="BI30" i="1"/>
  <c r="BI20" i="1"/>
  <c r="BI57" i="1"/>
  <c r="BI21" i="1"/>
  <c r="BI33" i="1"/>
  <c r="BI45" i="1"/>
  <c r="BI28" i="1"/>
  <c r="BI62" i="1"/>
  <c r="BI17" i="1"/>
  <c r="BI35" i="1"/>
  <c r="BI5" i="1"/>
  <c r="BI23" i="1"/>
  <c r="BI67" i="1"/>
  <c r="BI26" i="1"/>
  <c r="BI18" i="1"/>
  <c r="AR18" i="1"/>
  <c r="AA18" i="1"/>
  <c r="J18" i="1"/>
  <c r="BI52" i="1"/>
  <c r="BI19" i="1"/>
  <c r="BI55" i="1"/>
  <c r="BI39" i="1"/>
  <c r="BI9" i="1"/>
  <c r="BI72" i="1"/>
  <c r="BI43" i="1"/>
  <c r="BI27" i="1"/>
  <c r="BI8" i="1"/>
  <c r="BI15" i="1"/>
  <c r="BI14" i="1"/>
  <c r="BI6" i="1"/>
  <c r="BI58" i="1"/>
  <c r="BI71" i="1"/>
  <c r="BI7" i="1"/>
  <c r="BI42" i="1"/>
  <c r="BI49" i="1"/>
  <c r="BI54" i="1"/>
  <c r="BI47" i="1"/>
  <c r="BI66" i="1"/>
  <c r="BI38" i="1"/>
  <c r="BI59" i="1"/>
  <c r="BI13" i="1"/>
  <c r="BI37" i="1"/>
  <c r="BI10" i="1"/>
  <c r="BI68" i="1"/>
  <c r="BI29" i="1"/>
  <c r="BI56" i="1"/>
  <c r="BI48" i="1"/>
  <c r="BI69" i="1"/>
  <c r="BI53" i="1"/>
  <c r="BI34" i="1"/>
  <c r="BI31" i="1"/>
  <c r="AR26" i="1"/>
  <c r="AR67" i="1"/>
  <c r="AR52" i="1"/>
  <c r="AR23" i="1"/>
  <c r="AR5" i="1"/>
  <c r="AR55" i="1"/>
  <c r="AR35" i="1"/>
  <c r="AR17" i="1"/>
  <c r="AR9" i="1"/>
  <c r="AR62" i="1"/>
  <c r="AR28" i="1"/>
  <c r="AR43" i="1"/>
  <c r="AR45" i="1"/>
  <c r="AR33" i="1"/>
  <c r="AR8" i="1"/>
  <c r="AR21" i="1"/>
  <c r="AR57" i="1"/>
  <c r="AR14" i="1"/>
  <c r="AR20" i="1"/>
  <c r="AR30" i="1"/>
  <c r="AR58" i="1"/>
  <c r="AR40" i="1"/>
  <c r="AR16" i="1"/>
  <c r="AR7" i="1"/>
  <c r="AR36" i="1"/>
  <c r="AR50" i="1"/>
  <c r="AR49" i="1"/>
  <c r="AR61" i="1"/>
  <c r="AR70" i="1"/>
  <c r="AR47" i="1"/>
  <c r="AR41" i="1"/>
  <c r="AR64" i="1"/>
  <c r="AR38" i="1"/>
  <c r="AR63" i="1"/>
  <c r="AR44" i="1"/>
  <c r="AR13" i="1"/>
  <c r="AR12" i="1"/>
  <c r="AR22" i="1"/>
  <c r="AR10" i="1"/>
  <c r="AR25" i="1"/>
  <c r="AR24" i="1"/>
  <c r="AR29" i="1"/>
  <c r="AR65" i="1"/>
  <c r="AR32" i="1"/>
  <c r="AR48" i="1"/>
  <c r="AR51" i="1"/>
  <c r="AR60" i="1"/>
  <c r="AR53" i="1"/>
  <c r="AR46" i="1"/>
  <c r="AR11" i="1"/>
  <c r="AR31" i="1"/>
  <c r="J36" i="1"/>
  <c r="J52" i="1"/>
  <c r="J23" i="1"/>
  <c r="J55" i="1"/>
  <c r="J35" i="1"/>
  <c r="J9" i="1"/>
  <c r="J43" i="1"/>
  <c r="J27" i="1"/>
  <c r="J8" i="1"/>
  <c r="J21" i="1"/>
  <c r="J14" i="1"/>
  <c r="J20" i="1"/>
  <c r="J58" i="1"/>
  <c r="J7" i="1"/>
  <c r="J42" i="1"/>
  <c r="J49" i="1"/>
  <c r="J61" i="1"/>
  <c r="J47" i="1"/>
  <c r="J38" i="1"/>
  <c r="J59" i="1"/>
  <c r="J13" i="1"/>
  <c r="J12" i="1"/>
  <c r="J10" i="1"/>
  <c r="J25" i="1"/>
  <c r="J29" i="1"/>
  <c r="J48" i="1"/>
  <c r="J69" i="1"/>
  <c r="J53" i="1"/>
  <c r="J46" i="1"/>
  <c r="J31" i="1"/>
  <c r="R31" i="1"/>
  <c r="R11" i="1"/>
  <c r="R46" i="1"/>
  <c r="R53" i="1"/>
  <c r="R60" i="1"/>
  <c r="R51" i="1"/>
  <c r="R48" i="1"/>
  <c r="R32" i="1"/>
  <c r="R65" i="1"/>
  <c r="R29" i="1"/>
  <c r="R24" i="1"/>
  <c r="R25" i="1"/>
  <c r="R10" i="1"/>
  <c r="R22" i="1"/>
  <c r="R12" i="1"/>
  <c r="R13" i="1"/>
  <c r="R44" i="1"/>
  <c r="R63" i="1"/>
  <c r="R38" i="1"/>
  <c r="R64" i="1"/>
  <c r="R41" i="1"/>
  <c r="R47" i="1"/>
  <c r="R70" i="1"/>
  <c r="R61" i="1"/>
  <c r="R49" i="1"/>
  <c r="R50" i="1"/>
  <c r="R36" i="1"/>
  <c r="R7" i="1"/>
  <c r="R16" i="1"/>
  <c r="R40" i="1"/>
  <c r="R58" i="1"/>
  <c r="R30" i="1"/>
  <c r="R20" i="1"/>
  <c r="R14" i="1"/>
  <c r="R57" i="1"/>
  <c r="R21" i="1"/>
  <c r="R8" i="1"/>
  <c r="R33" i="1"/>
  <c r="R45" i="1"/>
  <c r="R43" i="1"/>
  <c r="R28" i="1"/>
  <c r="R62" i="1"/>
  <c r="R9" i="1"/>
  <c r="R17" i="1"/>
  <c r="R35" i="1"/>
  <c r="R55" i="1"/>
  <c r="R5" i="1"/>
  <c r="R23" i="1"/>
  <c r="R52" i="1"/>
  <c r="R67" i="1"/>
  <c r="R26" i="1"/>
  <c r="R34" i="1"/>
  <c r="R69" i="1"/>
  <c r="R56" i="1"/>
  <c r="R68" i="1"/>
  <c r="R37" i="1"/>
  <c r="R59" i="1"/>
  <c r="R66" i="1"/>
  <c r="R54" i="1"/>
  <c r="R42" i="1"/>
  <c r="R71" i="1"/>
  <c r="R6" i="1"/>
  <c r="R15" i="1"/>
  <c r="R27" i="1"/>
  <c r="R72" i="1"/>
  <c r="R39" i="1"/>
  <c r="R19" i="1"/>
  <c r="AI31" i="1"/>
  <c r="AI11" i="1"/>
  <c r="AI46" i="1"/>
  <c r="AI53" i="1"/>
  <c r="AI60" i="1"/>
  <c r="AI51" i="1"/>
  <c r="AI48" i="1"/>
  <c r="AI32" i="1"/>
  <c r="AI65" i="1"/>
  <c r="AI29" i="1"/>
  <c r="AI24" i="1"/>
  <c r="AI25" i="1"/>
  <c r="AI10" i="1"/>
  <c r="AI22" i="1"/>
  <c r="AI12" i="1"/>
  <c r="AI13" i="1"/>
  <c r="AI44" i="1"/>
  <c r="AI63" i="1"/>
  <c r="AI38" i="1"/>
  <c r="AI64" i="1"/>
  <c r="AI41" i="1"/>
  <c r="AI47" i="1"/>
  <c r="AI70" i="1"/>
  <c r="AI61" i="1"/>
  <c r="AI49" i="1"/>
  <c r="AI50" i="1"/>
  <c r="AI36" i="1"/>
  <c r="AI7" i="1"/>
  <c r="AI16" i="1"/>
  <c r="AI40" i="1"/>
  <c r="AI58" i="1"/>
  <c r="AI30" i="1"/>
  <c r="AI20" i="1"/>
  <c r="AI14" i="1"/>
  <c r="AI57" i="1"/>
  <c r="AI21" i="1"/>
  <c r="AI8" i="1"/>
  <c r="AI33" i="1"/>
  <c r="AI45" i="1"/>
  <c r="AI43" i="1"/>
  <c r="AI28" i="1"/>
  <c r="AI62" i="1"/>
  <c r="AI9" i="1"/>
  <c r="AI17" i="1"/>
  <c r="AI35" i="1"/>
  <c r="AI55" i="1"/>
  <c r="AI5" i="1"/>
  <c r="AI23" i="1"/>
  <c r="AI52" i="1"/>
  <c r="AI67" i="1"/>
  <c r="AI26" i="1"/>
  <c r="AI34" i="1"/>
  <c r="AI69" i="1"/>
  <c r="AI56" i="1"/>
  <c r="AI68" i="1"/>
  <c r="AI37" i="1"/>
  <c r="AI59" i="1"/>
  <c r="AI66" i="1"/>
  <c r="AI54" i="1"/>
  <c r="AI42" i="1"/>
  <c r="AI71" i="1"/>
  <c r="AI6" i="1"/>
  <c r="AI15" i="1"/>
  <c r="AI27" i="1"/>
  <c r="AI72" i="1"/>
  <c r="AI39" i="1"/>
  <c r="AI19" i="1"/>
  <c r="AZ31" i="1"/>
  <c r="AZ11" i="1"/>
  <c r="AZ46" i="1"/>
  <c r="AZ53" i="1"/>
  <c r="AZ60" i="1"/>
  <c r="AZ51" i="1"/>
  <c r="AZ48" i="1"/>
  <c r="AZ32" i="1"/>
  <c r="AZ65" i="1"/>
  <c r="AZ29" i="1"/>
  <c r="AZ24" i="1"/>
  <c r="AZ25" i="1"/>
  <c r="AZ10" i="1"/>
  <c r="AZ22" i="1"/>
  <c r="AZ12" i="1"/>
  <c r="AZ13" i="1"/>
  <c r="AZ44" i="1"/>
  <c r="AZ63" i="1"/>
  <c r="AZ38" i="1"/>
  <c r="AZ64" i="1"/>
  <c r="AZ41" i="1"/>
  <c r="AZ47" i="1"/>
  <c r="AZ70" i="1"/>
  <c r="AZ61" i="1"/>
  <c r="AZ49" i="1"/>
  <c r="AZ50" i="1"/>
  <c r="AZ36" i="1"/>
  <c r="AZ7" i="1"/>
  <c r="AZ16" i="1"/>
  <c r="AZ40" i="1"/>
  <c r="AZ58" i="1"/>
  <c r="AZ30" i="1"/>
  <c r="AZ20" i="1"/>
  <c r="AZ14" i="1"/>
  <c r="AZ57" i="1"/>
  <c r="AZ21" i="1"/>
  <c r="AZ8" i="1"/>
  <c r="AZ33" i="1"/>
  <c r="AZ45" i="1"/>
  <c r="AZ43" i="1"/>
  <c r="AZ28" i="1"/>
  <c r="AZ62" i="1"/>
  <c r="AZ9" i="1"/>
  <c r="AZ17" i="1"/>
  <c r="AZ35" i="1"/>
  <c r="AZ55" i="1"/>
  <c r="AZ5" i="1"/>
  <c r="AZ23" i="1"/>
  <c r="AZ52" i="1"/>
  <c r="AZ67" i="1"/>
  <c r="AZ26" i="1"/>
  <c r="AZ34" i="1"/>
  <c r="AZ69" i="1"/>
  <c r="AZ56" i="1"/>
  <c r="AZ68" i="1"/>
  <c r="AZ37" i="1"/>
  <c r="AZ59" i="1"/>
  <c r="AZ66" i="1"/>
  <c r="AZ54" i="1"/>
  <c r="AZ42" i="1"/>
  <c r="AZ71" i="1"/>
  <c r="AZ6" i="1"/>
  <c r="AZ15" i="1"/>
  <c r="AZ27" i="1"/>
  <c r="AZ72" i="1"/>
  <c r="AZ39" i="1"/>
  <c r="AZ19" i="1"/>
  <c r="BQ31" i="1"/>
  <c r="BQ11" i="1"/>
  <c r="BQ46" i="1"/>
  <c r="BQ53" i="1"/>
  <c r="BQ60" i="1"/>
  <c r="BQ51" i="1"/>
  <c r="BQ48" i="1"/>
  <c r="BQ32" i="1"/>
  <c r="BQ65" i="1"/>
  <c r="BQ29" i="1"/>
  <c r="BQ24" i="1"/>
  <c r="BQ25" i="1"/>
  <c r="BQ10" i="1"/>
  <c r="BQ22" i="1"/>
  <c r="BQ12" i="1"/>
  <c r="BQ13" i="1"/>
  <c r="BQ44" i="1"/>
  <c r="BQ63" i="1"/>
  <c r="BQ38" i="1"/>
  <c r="BQ64" i="1"/>
  <c r="BQ41" i="1"/>
  <c r="BQ47" i="1"/>
  <c r="BQ70" i="1"/>
  <c r="BQ61" i="1"/>
  <c r="BQ49" i="1"/>
  <c r="BQ50" i="1"/>
  <c r="BQ36" i="1"/>
  <c r="BQ7" i="1"/>
  <c r="BQ16" i="1"/>
  <c r="BQ40" i="1"/>
  <c r="BQ58" i="1"/>
  <c r="BQ30" i="1"/>
  <c r="BQ20" i="1"/>
  <c r="BQ14" i="1"/>
  <c r="BQ57" i="1"/>
  <c r="BQ21" i="1"/>
  <c r="BQ8" i="1"/>
  <c r="BQ33" i="1"/>
  <c r="BQ45" i="1"/>
  <c r="BQ43" i="1"/>
  <c r="BQ28" i="1"/>
  <c r="BQ62" i="1"/>
  <c r="BQ9" i="1"/>
  <c r="BQ17" i="1"/>
  <c r="BQ35" i="1"/>
  <c r="BQ55" i="1"/>
  <c r="BQ5" i="1"/>
  <c r="BQ23" i="1"/>
  <c r="BQ52" i="1"/>
  <c r="BQ67" i="1"/>
  <c r="BQ26" i="1"/>
  <c r="BQ34" i="1"/>
  <c r="BQ69" i="1"/>
  <c r="BQ56" i="1"/>
  <c r="BQ68" i="1"/>
  <c r="BQ37" i="1"/>
  <c r="BQ59" i="1"/>
  <c r="BQ66" i="1"/>
  <c r="BQ54" i="1"/>
  <c r="BQ42" i="1"/>
  <c r="BQ71" i="1"/>
  <c r="BQ6" i="1"/>
  <c r="BQ15" i="1"/>
  <c r="BQ27" i="1"/>
  <c r="BQ72" i="1"/>
  <c r="BQ39" i="1"/>
  <c r="BQ19" i="1"/>
  <c r="AI18" i="1"/>
  <c r="H31" i="1"/>
  <c r="H11" i="1"/>
  <c r="H46" i="1"/>
  <c r="H34" i="1"/>
  <c r="H53" i="1"/>
  <c r="H60" i="1"/>
  <c r="H51" i="1"/>
  <c r="H69" i="1"/>
  <c r="H48" i="1"/>
  <c r="H32" i="1"/>
  <c r="H65" i="1"/>
  <c r="H56" i="1"/>
  <c r="H29" i="1"/>
  <c r="H24" i="1"/>
  <c r="H25" i="1"/>
  <c r="H68" i="1"/>
  <c r="H10" i="1"/>
  <c r="H22" i="1"/>
  <c r="H12" i="1"/>
  <c r="H37" i="1"/>
  <c r="H13" i="1"/>
  <c r="H44" i="1"/>
  <c r="H63" i="1"/>
  <c r="H59" i="1"/>
  <c r="H38" i="1"/>
  <c r="H64" i="1"/>
  <c r="H41" i="1"/>
  <c r="H66" i="1"/>
  <c r="H47" i="1"/>
  <c r="H70" i="1"/>
  <c r="H61" i="1"/>
  <c r="H54" i="1"/>
  <c r="H49" i="1"/>
  <c r="H50" i="1"/>
  <c r="H36" i="1"/>
  <c r="H42" i="1"/>
  <c r="H7" i="1"/>
  <c r="H16" i="1"/>
  <c r="H40" i="1"/>
  <c r="H71" i="1"/>
  <c r="H58" i="1"/>
  <c r="H30" i="1"/>
  <c r="H20" i="1"/>
  <c r="H6" i="1"/>
  <c r="H14" i="1"/>
  <c r="H57" i="1"/>
  <c r="H21" i="1"/>
  <c r="H15" i="1"/>
  <c r="H8" i="1"/>
  <c r="H33" i="1"/>
  <c r="H45" i="1"/>
  <c r="H27" i="1"/>
  <c r="H43" i="1"/>
  <c r="H28" i="1"/>
  <c r="H62" i="1"/>
  <c r="H72" i="1"/>
  <c r="H9" i="1"/>
  <c r="H17" i="1"/>
  <c r="H35" i="1"/>
  <c r="H39" i="1"/>
  <c r="H55" i="1"/>
  <c r="H5" i="1"/>
  <c r="H23" i="1"/>
  <c r="H19" i="1"/>
  <c r="H52" i="1"/>
  <c r="H67" i="1"/>
  <c r="H26" i="1"/>
  <c r="Y31" i="1"/>
  <c r="Y11" i="1"/>
  <c r="Y46" i="1"/>
  <c r="Y34" i="1"/>
  <c r="Y53" i="1"/>
  <c r="Y60" i="1"/>
  <c r="Y51" i="1"/>
  <c r="Y69" i="1"/>
  <c r="Y48" i="1"/>
  <c r="Y32" i="1"/>
  <c r="Y65" i="1"/>
  <c r="Y56" i="1"/>
  <c r="Y29" i="1"/>
  <c r="Y24" i="1"/>
  <c r="Y25" i="1"/>
  <c r="Y68" i="1"/>
  <c r="Y10" i="1"/>
  <c r="Y22" i="1"/>
  <c r="Y12" i="1"/>
  <c r="Y37" i="1"/>
  <c r="Y13" i="1"/>
  <c r="Y44" i="1"/>
  <c r="Y63" i="1"/>
  <c r="Y59" i="1"/>
  <c r="Y38" i="1"/>
  <c r="Y64" i="1"/>
  <c r="Y41" i="1"/>
  <c r="Y66" i="1"/>
  <c r="Y47" i="1"/>
  <c r="Y70" i="1"/>
  <c r="Y61" i="1"/>
  <c r="Y54" i="1"/>
  <c r="Y49" i="1"/>
  <c r="Y50" i="1"/>
  <c r="Y36" i="1"/>
  <c r="Y42" i="1"/>
  <c r="Y7" i="1"/>
  <c r="Y16" i="1"/>
  <c r="Y40" i="1"/>
  <c r="Y71" i="1"/>
  <c r="Y58" i="1"/>
  <c r="Y30" i="1"/>
  <c r="Y20" i="1"/>
  <c r="Y6" i="1"/>
  <c r="Y14" i="1"/>
  <c r="Y57" i="1"/>
  <c r="Y21" i="1"/>
  <c r="Y15" i="1"/>
  <c r="Y8" i="1"/>
  <c r="Y33" i="1"/>
  <c r="Y45" i="1"/>
  <c r="Y27" i="1"/>
  <c r="Y43" i="1"/>
  <c r="Y28" i="1"/>
  <c r="Y62" i="1"/>
  <c r="Y72" i="1"/>
  <c r="Y9" i="1"/>
  <c r="Y17" i="1"/>
  <c r="Y35" i="1"/>
  <c r="Y39" i="1"/>
  <c r="Y55" i="1"/>
  <c r="Y5" i="1"/>
  <c r="Y23" i="1"/>
  <c r="Y19" i="1"/>
  <c r="Y52" i="1"/>
  <c r="Y67" i="1"/>
  <c r="Y26" i="1"/>
  <c r="AP31" i="1"/>
  <c r="AP11" i="1"/>
  <c r="AP46" i="1"/>
  <c r="AP34" i="1"/>
  <c r="AP53" i="1"/>
  <c r="AP60" i="1"/>
  <c r="AP51" i="1"/>
  <c r="AP69" i="1"/>
  <c r="AP48" i="1"/>
  <c r="AP32" i="1"/>
  <c r="AP65" i="1"/>
  <c r="AP56" i="1"/>
  <c r="AP29" i="1"/>
  <c r="AP24" i="1"/>
  <c r="AP25" i="1"/>
  <c r="AP68" i="1"/>
  <c r="AP10" i="1"/>
  <c r="AP22" i="1"/>
  <c r="AP12" i="1"/>
  <c r="AP37" i="1"/>
  <c r="AP13" i="1"/>
  <c r="AP44" i="1"/>
  <c r="AP63" i="1"/>
  <c r="AP59" i="1"/>
  <c r="AP38" i="1"/>
  <c r="AP64" i="1"/>
  <c r="AP41" i="1"/>
  <c r="AP66" i="1"/>
  <c r="AP47" i="1"/>
  <c r="AP70" i="1"/>
  <c r="AP61" i="1"/>
  <c r="AP54" i="1"/>
  <c r="AP49" i="1"/>
  <c r="AP50" i="1"/>
  <c r="AP36" i="1"/>
  <c r="AP42" i="1"/>
  <c r="AP7" i="1"/>
  <c r="AP16" i="1"/>
  <c r="AP40" i="1"/>
  <c r="AP71" i="1"/>
  <c r="AP58" i="1"/>
  <c r="AP30" i="1"/>
  <c r="AP20" i="1"/>
  <c r="AP6" i="1"/>
  <c r="AP14" i="1"/>
  <c r="AP57" i="1"/>
  <c r="AP21" i="1"/>
  <c r="AP15" i="1"/>
  <c r="AP8" i="1"/>
  <c r="AP33" i="1"/>
  <c r="AP45" i="1"/>
  <c r="AP27" i="1"/>
  <c r="AP43" i="1"/>
  <c r="AP28" i="1"/>
  <c r="AP62" i="1"/>
  <c r="AP72" i="1"/>
  <c r="AP9" i="1"/>
  <c r="AP17" i="1"/>
  <c r="AP35" i="1"/>
  <c r="AP39" i="1"/>
  <c r="AP55" i="1"/>
  <c r="AP5" i="1"/>
  <c r="AP23" i="1"/>
  <c r="AP19" i="1"/>
  <c r="AP52" i="1"/>
  <c r="AP67" i="1"/>
  <c r="AP26" i="1"/>
  <c r="BG31" i="1"/>
  <c r="BG11" i="1"/>
  <c r="BG46" i="1"/>
  <c r="BG34" i="1"/>
  <c r="BG53" i="1"/>
  <c r="BG60" i="1"/>
  <c r="BG51" i="1"/>
  <c r="BG69" i="1"/>
  <c r="BG48" i="1"/>
  <c r="BG32" i="1"/>
  <c r="BG65" i="1"/>
  <c r="BG56" i="1"/>
  <c r="BG29" i="1"/>
  <c r="BG24" i="1"/>
  <c r="BG25" i="1"/>
  <c r="BG68" i="1"/>
  <c r="BG10" i="1"/>
  <c r="BG22" i="1"/>
  <c r="BG12" i="1"/>
  <c r="BG37" i="1"/>
  <c r="BG13" i="1"/>
  <c r="BG44" i="1"/>
  <c r="BG63" i="1"/>
  <c r="BG59" i="1"/>
  <c r="BG38" i="1"/>
  <c r="BG64" i="1"/>
  <c r="BG41" i="1"/>
  <c r="BG66" i="1"/>
  <c r="BG47" i="1"/>
  <c r="BG70" i="1"/>
  <c r="BG61" i="1"/>
  <c r="BG54" i="1"/>
  <c r="BG49" i="1"/>
  <c r="BG50" i="1"/>
  <c r="BG36" i="1"/>
  <c r="BG42" i="1"/>
  <c r="BG7" i="1"/>
  <c r="BG16" i="1"/>
  <c r="BG40" i="1"/>
  <c r="BG71" i="1"/>
  <c r="BG58" i="1"/>
  <c r="BG30" i="1"/>
  <c r="BG20" i="1"/>
  <c r="BG6" i="1"/>
  <c r="BG14" i="1"/>
  <c r="BG57" i="1"/>
  <c r="BG21" i="1"/>
  <c r="BG15" i="1"/>
  <c r="BG8" i="1"/>
  <c r="BG33" i="1"/>
  <c r="BG45" i="1"/>
  <c r="BG27" i="1"/>
  <c r="BG43" i="1"/>
  <c r="BG28" i="1"/>
  <c r="BG62" i="1"/>
  <c r="BG72" i="1"/>
  <c r="BG9" i="1"/>
  <c r="BG17" i="1"/>
  <c r="BG35" i="1"/>
  <c r="BG39" i="1"/>
  <c r="BG55" i="1"/>
  <c r="BG5" i="1"/>
  <c r="BG23" i="1"/>
  <c r="BG19" i="1"/>
  <c r="BG52" i="1"/>
  <c r="BG67" i="1"/>
  <c r="BG26" i="1"/>
  <c r="J73" i="1" l="1"/>
  <c r="AR73" i="1"/>
  <c r="BI73" i="1"/>
  <c r="BQ18" i="1"/>
  <c r="BX18" i="1" s="1"/>
  <c r="BG18" i="1"/>
  <c r="AP18" i="1"/>
  <c r="Y18" i="1"/>
  <c r="BV18" i="1" l="1"/>
  <c r="D73" i="1"/>
  <c r="E73" i="1"/>
  <c r="F73" i="1"/>
  <c r="I73" i="1"/>
  <c r="K73" i="1"/>
  <c r="L73" i="1"/>
  <c r="M73" i="1"/>
  <c r="N73" i="1"/>
  <c r="O73" i="1"/>
  <c r="P73" i="1"/>
  <c r="U73" i="1"/>
  <c r="V73" i="1"/>
  <c r="W73" i="1"/>
  <c r="Z73" i="1"/>
  <c r="AB73" i="1"/>
  <c r="AC73" i="1"/>
  <c r="AD73" i="1"/>
  <c r="AE73" i="1"/>
  <c r="AF73" i="1"/>
  <c r="AG73" i="1"/>
  <c r="AL73" i="1"/>
  <c r="AM73" i="1"/>
  <c r="AN73" i="1"/>
  <c r="AQ73" i="1"/>
  <c r="AS73" i="1"/>
  <c r="AT73" i="1"/>
  <c r="AU73" i="1"/>
  <c r="AV73" i="1"/>
  <c r="AW73" i="1"/>
  <c r="AX73" i="1"/>
  <c r="BC73" i="1"/>
  <c r="BD73" i="1"/>
  <c r="BE73" i="1"/>
  <c r="BH73" i="1"/>
  <c r="BJ73" i="1"/>
  <c r="BK73" i="1"/>
  <c r="BL73" i="1"/>
  <c r="BM73" i="1"/>
  <c r="BN73" i="1"/>
  <c r="BO73" i="1"/>
  <c r="BW73" i="1" l="1"/>
  <c r="CA73" i="1"/>
  <c r="CA26" i="1" l="1"/>
  <c r="CA23" i="1"/>
  <c r="CA35" i="1"/>
  <c r="CA62" i="1"/>
  <c r="CA45" i="1"/>
  <c r="CA21" i="1"/>
  <c r="CA20" i="1"/>
  <c r="CA40" i="1"/>
  <c r="CA36" i="1"/>
  <c r="CA61" i="1"/>
  <c r="CA41" i="1"/>
  <c r="CA63" i="1"/>
  <c r="CA12" i="1"/>
  <c r="CA25" i="1"/>
  <c r="CA65" i="1"/>
  <c r="CA51" i="1"/>
  <c r="CA46" i="1"/>
  <c r="CA19" i="1"/>
  <c r="CA39" i="1"/>
  <c r="CA72" i="1"/>
  <c r="CA27" i="1"/>
  <c r="CA15" i="1"/>
  <c r="CA6" i="1"/>
  <c r="CA71" i="1"/>
  <c r="CA42" i="1"/>
  <c r="CA54" i="1"/>
  <c r="CA66" i="1"/>
  <c r="CA59" i="1"/>
  <c r="CA37" i="1"/>
  <c r="CA68" i="1"/>
  <c r="CA56" i="1"/>
  <c r="CA69" i="1"/>
  <c r="CA34" i="1"/>
  <c r="AA52" i="1"/>
  <c r="AA55" i="1"/>
  <c r="AA9" i="1"/>
  <c r="AA43" i="1"/>
  <c r="AA8" i="1"/>
  <c r="AA14" i="1"/>
  <c r="AA58" i="1"/>
  <c r="AA7" i="1"/>
  <c r="AA49" i="1"/>
  <c r="AA47" i="1"/>
  <c r="AA38" i="1"/>
  <c r="AA13" i="1"/>
  <c r="AA10" i="1"/>
  <c r="AA29" i="1"/>
  <c r="AA48" i="1"/>
  <c r="AA53" i="1"/>
  <c r="AA31" i="1"/>
  <c r="CA67" i="1"/>
  <c r="CA5" i="1"/>
  <c r="CA17" i="1"/>
  <c r="CA28" i="1"/>
  <c r="CA33" i="1"/>
  <c r="CA57" i="1"/>
  <c r="CA30" i="1"/>
  <c r="CA16" i="1"/>
  <c r="CA50" i="1"/>
  <c r="CA70" i="1"/>
  <c r="CA64" i="1"/>
  <c r="CA44" i="1"/>
  <c r="CA22" i="1"/>
  <c r="CA24" i="1"/>
  <c r="CA32" i="1"/>
  <c r="CA60" i="1"/>
  <c r="CA11" i="1"/>
  <c r="CA52" i="1"/>
  <c r="CA55" i="1"/>
  <c r="CA9" i="1"/>
  <c r="CA43" i="1"/>
  <c r="CA8" i="1"/>
  <c r="CA14" i="1"/>
  <c r="CA58" i="1"/>
  <c r="CA7" i="1"/>
  <c r="CA49" i="1"/>
  <c r="CA47" i="1"/>
  <c r="CA38" i="1"/>
  <c r="CA13" i="1"/>
  <c r="CA10" i="1"/>
  <c r="CA29" i="1"/>
  <c r="CA48" i="1"/>
  <c r="CA53" i="1"/>
  <c r="CA31" i="1"/>
  <c r="AA67" i="1"/>
  <c r="AA5" i="1"/>
  <c r="AA17" i="1"/>
  <c r="AA28" i="1"/>
  <c r="AA33" i="1"/>
  <c r="AA57" i="1"/>
  <c r="AA30" i="1"/>
  <c r="AA16" i="1"/>
  <c r="AA50" i="1"/>
  <c r="AA70" i="1"/>
  <c r="AA64" i="1"/>
  <c r="AA44" i="1"/>
  <c r="AA22" i="1"/>
  <c r="AA24" i="1"/>
  <c r="AA32" i="1"/>
  <c r="AA60" i="1"/>
  <c r="AA11" i="1"/>
  <c r="AA26" i="1"/>
  <c r="AA23" i="1"/>
  <c r="AA35" i="1"/>
  <c r="AA62" i="1"/>
  <c r="AA45" i="1"/>
  <c r="AA21" i="1"/>
  <c r="AA20" i="1"/>
  <c r="AA40" i="1"/>
  <c r="AA36" i="1"/>
  <c r="AA61" i="1"/>
  <c r="AA41" i="1"/>
  <c r="AA63" i="1"/>
  <c r="AA12" i="1"/>
  <c r="AA25" i="1"/>
  <c r="AA65" i="1"/>
  <c r="AA51" i="1"/>
  <c r="AA46" i="1"/>
  <c r="AA19" i="1"/>
  <c r="AA39" i="1"/>
  <c r="AA72" i="1"/>
  <c r="AA27" i="1"/>
  <c r="AA15" i="1"/>
  <c r="AA6" i="1"/>
  <c r="AA71" i="1"/>
  <c r="AA42" i="1"/>
  <c r="AA54" i="1"/>
  <c r="AA66" i="1"/>
  <c r="AA59" i="1"/>
  <c r="AA37" i="1"/>
  <c r="AA68" i="1"/>
  <c r="AA56" i="1"/>
  <c r="AA69" i="1"/>
  <c r="AA34" i="1"/>
  <c r="AA73" i="1" l="1"/>
  <c r="BR18" i="1"/>
  <c r="BW46" i="1"/>
  <c r="CB46" i="1" s="1"/>
  <c r="BU47" i="1"/>
  <c r="BR69" i="1"/>
  <c r="BW31" i="1"/>
  <c r="CB31" i="1" s="1"/>
  <c r="BW11" i="1"/>
  <c r="CB11" i="1" s="1"/>
  <c r="BW34" i="1"/>
  <c r="CB34" i="1" s="1"/>
  <c r="BW53" i="1"/>
  <c r="CB53" i="1" s="1"/>
  <c r="BW60" i="1"/>
  <c r="CB60" i="1" s="1"/>
  <c r="BW51" i="1"/>
  <c r="CB51" i="1" s="1"/>
  <c r="BW69" i="1"/>
  <c r="CB69" i="1" s="1"/>
  <c r="BW48" i="1"/>
  <c r="CB48" i="1" s="1"/>
  <c r="BW32" i="1"/>
  <c r="CB32" i="1" s="1"/>
  <c r="BW65" i="1"/>
  <c r="CB65" i="1" s="1"/>
  <c r="BW56" i="1"/>
  <c r="CB56" i="1" s="1"/>
  <c r="BW29" i="1"/>
  <c r="CB29" i="1" s="1"/>
  <c r="BW24" i="1"/>
  <c r="CB24" i="1" s="1"/>
  <c r="BW25" i="1"/>
  <c r="CB25" i="1" s="1"/>
  <c r="BW68" i="1"/>
  <c r="CB68" i="1" s="1"/>
  <c r="BW10" i="1"/>
  <c r="CB10" i="1" s="1"/>
  <c r="BW22" i="1"/>
  <c r="CB22" i="1" s="1"/>
  <c r="BW12" i="1"/>
  <c r="CB12" i="1" s="1"/>
  <c r="BW37" i="1"/>
  <c r="CB37" i="1" s="1"/>
  <c r="BW13" i="1"/>
  <c r="CB13" i="1" s="1"/>
  <c r="BW44" i="1"/>
  <c r="CB44" i="1" s="1"/>
  <c r="BW63" i="1"/>
  <c r="CB63" i="1" s="1"/>
  <c r="BW59" i="1"/>
  <c r="CB59" i="1" s="1"/>
  <c r="BW38" i="1"/>
  <c r="CB38" i="1" s="1"/>
  <c r="BW64" i="1"/>
  <c r="CB64" i="1" s="1"/>
  <c r="BW41" i="1"/>
  <c r="CB41" i="1" s="1"/>
  <c r="BW66" i="1"/>
  <c r="CB66" i="1" s="1"/>
  <c r="BW47" i="1"/>
  <c r="CB47" i="1" s="1"/>
  <c r="BW70" i="1"/>
  <c r="CB70" i="1" s="1"/>
  <c r="BW61" i="1"/>
  <c r="CB61" i="1" s="1"/>
  <c r="BW54" i="1"/>
  <c r="CB54" i="1" s="1"/>
  <c r="BW49" i="1"/>
  <c r="CB49" i="1" s="1"/>
  <c r="BW50" i="1"/>
  <c r="CB50" i="1" s="1"/>
  <c r="BW36" i="1"/>
  <c r="CB36" i="1" s="1"/>
  <c r="BW42" i="1"/>
  <c r="CB42" i="1" s="1"/>
  <c r="BW7" i="1"/>
  <c r="CB7" i="1" s="1"/>
  <c r="BW16" i="1"/>
  <c r="CB16" i="1" s="1"/>
  <c r="BW40" i="1"/>
  <c r="CB40" i="1" s="1"/>
  <c r="BW71" i="1"/>
  <c r="CB71" i="1" s="1"/>
  <c r="BW58" i="1"/>
  <c r="CB58" i="1" s="1"/>
  <c r="BW30" i="1"/>
  <c r="CB30" i="1" s="1"/>
  <c r="BW20" i="1"/>
  <c r="CB20" i="1" s="1"/>
  <c r="BW6" i="1"/>
  <c r="CB6" i="1" s="1"/>
  <c r="BW14" i="1"/>
  <c r="CB14" i="1" s="1"/>
  <c r="BW57" i="1"/>
  <c r="CB57" i="1" s="1"/>
  <c r="BW21" i="1"/>
  <c r="CB21" i="1" s="1"/>
  <c r="BW15" i="1"/>
  <c r="CB15" i="1" s="1"/>
  <c r="BW8" i="1"/>
  <c r="CB8" i="1" s="1"/>
  <c r="BW33" i="1"/>
  <c r="CB33" i="1" s="1"/>
  <c r="BW45" i="1"/>
  <c r="CB45" i="1" s="1"/>
  <c r="BW27" i="1"/>
  <c r="CB27" i="1" s="1"/>
  <c r="BW43" i="1"/>
  <c r="CB43" i="1" s="1"/>
  <c r="BW28" i="1"/>
  <c r="CB28" i="1" s="1"/>
  <c r="BW62" i="1"/>
  <c r="CB62" i="1" s="1"/>
  <c r="BW72" i="1"/>
  <c r="CB72" i="1" s="1"/>
  <c r="BW9" i="1"/>
  <c r="CB9" i="1" s="1"/>
  <c r="BW17" i="1"/>
  <c r="CB17" i="1" s="1"/>
  <c r="BW35" i="1"/>
  <c r="CB35" i="1" s="1"/>
  <c r="BW39" i="1"/>
  <c r="CB39" i="1" s="1"/>
  <c r="BW55" i="1"/>
  <c r="CB55" i="1" s="1"/>
  <c r="BW5" i="1"/>
  <c r="CB5" i="1" s="1"/>
  <c r="BW23" i="1"/>
  <c r="CB23" i="1" s="1"/>
  <c r="BW19" i="1"/>
  <c r="CB19" i="1" s="1"/>
  <c r="BW52" i="1"/>
  <c r="CB52" i="1" s="1"/>
  <c r="BW67" i="1"/>
  <c r="CB67" i="1" s="1"/>
  <c r="BW26" i="1"/>
  <c r="CB26" i="1" s="1"/>
  <c r="CB18" i="1"/>
  <c r="BU31" i="1"/>
  <c r="BU11" i="1"/>
  <c r="BU34" i="1"/>
  <c r="BU53" i="1"/>
  <c r="BU60" i="1"/>
  <c r="BU51" i="1"/>
  <c r="BU69" i="1"/>
  <c r="BU48" i="1"/>
  <c r="BU32" i="1"/>
  <c r="BU65" i="1"/>
  <c r="BU56" i="1"/>
  <c r="BU29" i="1"/>
  <c r="BU24" i="1"/>
  <c r="BU25" i="1"/>
  <c r="BU68" i="1"/>
  <c r="BU10" i="1"/>
  <c r="BU22" i="1"/>
  <c r="BU12" i="1"/>
  <c r="BU37" i="1"/>
  <c r="BU13" i="1"/>
  <c r="BU44" i="1"/>
  <c r="BU63" i="1"/>
  <c r="BU59" i="1"/>
  <c r="BU38" i="1"/>
  <c r="BU64" i="1"/>
  <c r="BU41" i="1"/>
  <c r="BU66" i="1"/>
  <c r="BU70" i="1"/>
  <c r="BU61" i="1"/>
  <c r="BU54" i="1"/>
  <c r="BU49" i="1"/>
  <c r="BU50" i="1"/>
  <c r="BU36" i="1"/>
  <c r="BU42" i="1"/>
  <c r="BU7" i="1"/>
  <c r="BU16" i="1"/>
  <c r="BU40" i="1"/>
  <c r="BU71" i="1"/>
  <c r="BU58" i="1"/>
  <c r="BU30" i="1"/>
  <c r="BU20" i="1"/>
  <c r="BU6" i="1"/>
  <c r="BU14" i="1"/>
  <c r="BU57" i="1"/>
  <c r="BU21" i="1"/>
  <c r="BU15" i="1"/>
  <c r="BU8" i="1"/>
  <c r="BU33" i="1"/>
  <c r="BU45" i="1"/>
  <c r="BU27" i="1"/>
  <c r="BU43" i="1"/>
  <c r="BU28" i="1"/>
  <c r="BU62" i="1"/>
  <c r="BU72" i="1"/>
  <c r="BU9" i="1"/>
  <c r="BU17" i="1"/>
  <c r="BU35" i="1"/>
  <c r="BU39" i="1"/>
  <c r="BU55" i="1"/>
  <c r="BU5" i="1"/>
  <c r="BU23" i="1"/>
  <c r="BU19" i="1"/>
  <c r="BU52" i="1"/>
  <c r="BU67" i="1"/>
  <c r="BU26" i="1"/>
  <c r="BU18" i="1"/>
  <c r="BR31" i="1"/>
  <c r="BR11" i="1"/>
  <c r="BR34" i="1"/>
  <c r="BR53" i="1"/>
  <c r="BR60" i="1"/>
  <c r="BR51" i="1"/>
  <c r="BR48" i="1"/>
  <c r="BR32" i="1"/>
  <c r="BR65" i="1"/>
  <c r="BR56" i="1"/>
  <c r="BR29" i="1"/>
  <c r="BR24" i="1"/>
  <c r="BR25" i="1"/>
  <c r="BR68" i="1"/>
  <c r="BR10" i="1"/>
  <c r="BR22" i="1"/>
  <c r="BR12" i="1"/>
  <c r="BR37" i="1"/>
  <c r="BR13" i="1"/>
  <c r="BR44" i="1"/>
  <c r="BR63" i="1"/>
  <c r="BR59" i="1"/>
  <c r="BR38" i="1"/>
  <c r="BR64" i="1"/>
  <c r="BR41" i="1"/>
  <c r="BR66" i="1"/>
  <c r="BR47" i="1"/>
  <c r="BR70" i="1"/>
  <c r="BR61" i="1"/>
  <c r="BR54" i="1"/>
  <c r="BR49" i="1"/>
  <c r="BR50" i="1"/>
  <c r="BR36" i="1"/>
  <c r="BR42" i="1"/>
  <c r="BR7" i="1"/>
  <c r="BR16" i="1"/>
  <c r="BR40" i="1"/>
  <c r="BR71" i="1"/>
  <c r="BR58" i="1"/>
  <c r="BR30" i="1"/>
  <c r="BR20" i="1"/>
  <c r="BR6" i="1"/>
  <c r="BR14" i="1"/>
  <c r="BR57" i="1"/>
  <c r="BR21" i="1"/>
  <c r="BR8" i="1"/>
  <c r="BR33" i="1"/>
  <c r="BR45" i="1"/>
  <c r="BR27" i="1"/>
  <c r="BR43" i="1"/>
  <c r="BR28" i="1"/>
  <c r="BR62" i="1"/>
  <c r="BR72" i="1"/>
  <c r="BR9" i="1"/>
  <c r="BR17" i="1"/>
  <c r="BR35" i="1"/>
  <c r="BR39" i="1"/>
  <c r="BR55" i="1"/>
  <c r="BR5" i="1"/>
  <c r="BR23" i="1"/>
  <c r="BR19" i="1"/>
  <c r="BR52" i="1"/>
  <c r="BR67" i="1"/>
  <c r="BR26" i="1"/>
  <c r="BR15" i="1"/>
  <c r="BA26" i="1"/>
  <c r="BA67" i="1"/>
  <c r="BA52" i="1"/>
  <c r="BA19" i="1"/>
  <c r="BA23" i="1"/>
  <c r="BA5" i="1"/>
  <c r="BA55" i="1"/>
  <c r="BA39" i="1"/>
  <c r="BA35" i="1"/>
  <c r="BA17" i="1"/>
  <c r="BA9" i="1"/>
  <c r="BA72" i="1"/>
  <c r="BA62" i="1"/>
  <c r="BA28" i="1"/>
  <c r="BA43" i="1"/>
  <c r="BA27" i="1"/>
  <c r="BA45" i="1"/>
  <c r="BA33" i="1"/>
  <c r="BA8" i="1"/>
  <c r="BA15" i="1"/>
  <c r="BA21" i="1"/>
  <c r="BA57" i="1"/>
  <c r="BA14" i="1"/>
  <c r="BA6" i="1"/>
  <c r="BA20" i="1"/>
  <c r="BA30" i="1"/>
  <c r="BA58" i="1"/>
  <c r="BA71" i="1"/>
  <c r="BA40" i="1"/>
  <c r="BA16" i="1"/>
  <c r="BA7" i="1"/>
  <c r="BA42" i="1"/>
  <c r="BA36" i="1"/>
  <c r="BA50" i="1"/>
  <c r="BA49" i="1"/>
  <c r="BA54" i="1"/>
  <c r="BA61" i="1"/>
  <c r="BA70" i="1"/>
  <c r="BA47" i="1"/>
  <c r="BA66" i="1"/>
  <c r="BA41" i="1"/>
  <c r="BA64" i="1"/>
  <c r="BA38" i="1"/>
  <c r="BA59" i="1"/>
  <c r="BA63" i="1"/>
  <c r="BA44" i="1"/>
  <c r="BA13" i="1"/>
  <c r="BA37" i="1"/>
  <c r="BA12" i="1"/>
  <c r="BA22" i="1"/>
  <c r="BA10" i="1"/>
  <c r="BA68" i="1"/>
  <c r="BA25" i="1"/>
  <c r="BA24" i="1"/>
  <c r="BA29" i="1"/>
  <c r="BA56" i="1"/>
  <c r="BA65" i="1"/>
  <c r="BA32" i="1"/>
  <c r="BA48" i="1"/>
  <c r="BA69" i="1"/>
  <c r="BA51" i="1"/>
  <c r="BA60" i="1"/>
  <c r="BA53" i="1"/>
  <c r="BA34" i="1"/>
  <c r="BA46" i="1"/>
  <c r="BA11" i="1"/>
  <c r="BA31" i="1"/>
  <c r="BA18" i="1"/>
  <c r="AJ31" i="1"/>
  <c r="AJ11" i="1"/>
  <c r="AJ46" i="1"/>
  <c r="AJ34" i="1"/>
  <c r="AJ53" i="1"/>
  <c r="AJ60" i="1"/>
  <c r="AJ51" i="1"/>
  <c r="AJ69" i="1"/>
  <c r="AJ48" i="1"/>
  <c r="AJ32" i="1"/>
  <c r="AJ65" i="1"/>
  <c r="AJ56" i="1"/>
  <c r="AJ29" i="1"/>
  <c r="AJ24" i="1"/>
  <c r="AJ25" i="1"/>
  <c r="AJ68" i="1"/>
  <c r="AJ10" i="1"/>
  <c r="AJ22" i="1"/>
  <c r="AJ12" i="1"/>
  <c r="AJ37" i="1"/>
  <c r="AJ13" i="1"/>
  <c r="AJ44" i="1"/>
  <c r="AJ63" i="1"/>
  <c r="AJ59" i="1"/>
  <c r="AJ38" i="1"/>
  <c r="AJ64" i="1"/>
  <c r="AJ41" i="1"/>
  <c r="AJ66" i="1"/>
  <c r="AJ47" i="1"/>
  <c r="AJ70" i="1"/>
  <c r="AJ61" i="1"/>
  <c r="AJ54" i="1"/>
  <c r="AJ49" i="1"/>
  <c r="AJ50" i="1"/>
  <c r="AJ36" i="1"/>
  <c r="AJ42" i="1"/>
  <c r="AJ7" i="1"/>
  <c r="AJ16" i="1"/>
  <c r="AJ40" i="1"/>
  <c r="AJ71" i="1"/>
  <c r="AJ58" i="1"/>
  <c r="AJ30" i="1"/>
  <c r="AJ20" i="1"/>
  <c r="AJ6" i="1"/>
  <c r="AJ14" i="1"/>
  <c r="AJ57" i="1"/>
  <c r="AJ21" i="1"/>
  <c r="AJ15" i="1"/>
  <c r="AJ8" i="1"/>
  <c r="AJ33" i="1"/>
  <c r="AJ45" i="1"/>
  <c r="AJ27" i="1"/>
  <c r="AJ43" i="1"/>
  <c r="AJ28" i="1"/>
  <c r="AJ62" i="1"/>
  <c r="AJ72" i="1"/>
  <c r="AJ9" i="1"/>
  <c r="AJ17" i="1"/>
  <c r="AJ35" i="1"/>
  <c r="AJ39" i="1"/>
  <c r="AJ55" i="1"/>
  <c r="AJ5" i="1"/>
  <c r="AJ23" i="1"/>
  <c r="AJ19" i="1"/>
  <c r="AJ52" i="1"/>
  <c r="AJ67" i="1"/>
  <c r="AJ26" i="1"/>
  <c r="AJ18" i="1"/>
  <c r="S31" i="1"/>
  <c r="S11" i="1"/>
  <c r="S46" i="1"/>
  <c r="S34" i="1"/>
  <c r="S53" i="1"/>
  <c r="S60" i="1"/>
  <c r="S51" i="1"/>
  <c r="S69" i="1"/>
  <c r="S48" i="1"/>
  <c r="S32" i="1"/>
  <c r="S65" i="1"/>
  <c r="S56" i="1"/>
  <c r="S29" i="1"/>
  <c r="S24" i="1"/>
  <c r="S25" i="1"/>
  <c r="S68" i="1"/>
  <c r="S10" i="1"/>
  <c r="S22" i="1"/>
  <c r="S12" i="1"/>
  <c r="S37" i="1"/>
  <c r="S13" i="1"/>
  <c r="S44" i="1"/>
  <c r="S63" i="1"/>
  <c r="S59" i="1"/>
  <c r="S38" i="1"/>
  <c r="S64" i="1"/>
  <c r="S41" i="1"/>
  <c r="S66" i="1"/>
  <c r="S47" i="1"/>
  <c r="S70" i="1"/>
  <c r="S61" i="1"/>
  <c r="S54" i="1"/>
  <c r="S49" i="1"/>
  <c r="S50" i="1"/>
  <c r="S36" i="1"/>
  <c r="S42" i="1"/>
  <c r="S7" i="1"/>
  <c r="S16" i="1"/>
  <c r="S40" i="1"/>
  <c r="S71" i="1"/>
  <c r="S58" i="1"/>
  <c r="S30" i="1"/>
  <c r="S20" i="1"/>
  <c r="S6" i="1"/>
  <c r="S14" i="1"/>
  <c r="S57" i="1"/>
  <c r="S21" i="1"/>
  <c r="S15" i="1"/>
  <c r="S8" i="1"/>
  <c r="S33" i="1"/>
  <c r="S45" i="1"/>
  <c r="S27" i="1"/>
  <c r="S43" i="1"/>
  <c r="S28" i="1"/>
  <c r="S62" i="1"/>
  <c r="S72" i="1"/>
  <c r="S9" i="1"/>
  <c r="S17" i="1"/>
  <c r="S35" i="1"/>
  <c r="S39" i="1"/>
  <c r="S55" i="1"/>
  <c r="S5" i="1"/>
  <c r="S23" i="1"/>
  <c r="S19" i="1"/>
  <c r="S52" i="1"/>
  <c r="S67" i="1"/>
  <c r="S26" i="1"/>
  <c r="S18" i="1"/>
  <c r="BG73" i="1" l="1"/>
  <c r="H73" i="1"/>
  <c r="R73" i="1"/>
  <c r="Y73" i="1"/>
  <c r="AI73" i="1"/>
  <c r="AJ73" i="1"/>
  <c r="AP73" i="1"/>
  <c r="AZ73" i="1"/>
  <c r="BQ73" i="1"/>
  <c r="BY70" i="1"/>
  <c r="BY18" i="1"/>
  <c r="BY11" i="1"/>
  <c r="BY60" i="1"/>
  <c r="BX69" i="1"/>
  <c r="BX36" i="1"/>
  <c r="BY67" i="1"/>
  <c r="BY5" i="1"/>
  <c r="BY17" i="1"/>
  <c r="BY33" i="1"/>
  <c r="BY57" i="1"/>
  <c r="BY30" i="1"/>
  <c r="BY50" i="1"/>
  <c r="BY64" i="1"/>
  <c r="BY22" i="1"/>
  <c r="BY24" i="1"/>
  <c r="BY32" i="1"/>
  <c r="BR46" i="1"/>
  <c r="BV61" i="1"/>
  <c r="BV51" i="1"/>
  <c r="BV43" i="1"/>
  <c r="BV6" i="1"/>
  <c r="BV20" i="1"/>
  <c r="BV27" i="1"/>
  <c r="BY19" i="1"/>
  <c r="BY39" i="1"/>
  <c r="BY72" i="1"/>
  <c r="BY28" i="1"/>
  <c r="BV39" i="1"/>
  <c r="BX59" i="1"/>
  <c r="BY16" i="1"/>
  <c r="BX24" i="1"/>
  <c r="BX70" i="1"/>
  <c r="BV25" i="1"/>
  <c r="BX12" i="1"/>
  <c r="BY44" i="1"/>
  <c r="BX62" i="1"/>
  <c r="BX44" i="1"/>
  <c r="BX15" i="1"/>
  <c r="BX21" i="1"/>
  <c r="BX22" i="1"/>
  <c r="BX11" i="1"/>
  <c r="BX40" i="1"/>
  <c r="BX42" i="1"/>
  <c r="BX34" i="1"/>
  <c r="BX67" i="1"/>
  <c r="BX57" i="1"/>
  <c r="BX64" i="1"/>
  <c r="BX33" i="1"/>
  <c r="BX6" i="1"/>
  <c r="BX32" i="1"/>
  <c r="BX51" i="1"/>
  <c r="BX30" i="1"/>
  <c r="BX39" i="1"/>
  <c r="BX35" i="1"/>
  <c r="BX50" i="1"/>
  <c r="BX17" i="1"/>
  <c r="BV9" i="1"/>
  <c r="BV38" i="1"/>
  <c r="BV52" i="1"/>
  <c r="BV26" i="1"/>
  <c r="BV37" i="1"/>
  <c r="BV23" i="1"/>
  <c r="BV68" i="1"/>
  <c r="BV56" i="1"/>
  <c r="BV5" i="1"/>
  <c r="BV58" i="1"/>
  <c r="BV16" i="1"/>
  <c r="BV53" i="1"/>
  <c r="BV49" i="1"/>
  <c r="BX5" i="1"/>
  <c r="BX71" i="1"/>
  <c r="BX54" i="1"/>
  <c r="BX9" i="1"/>
  <c r="BX38" i="1"/>
  <c r="BX52" i="1"/>
  <c r="BX27" i="1"/>
  <c r="BX26" i="1"/>
  <c r="BX37" i="1"/>
  <c r="BX23" i="1"/>
  <c r="BX68" i="1"/>
  <c r="BX56" i="1"/>
  <c r="BX20" i="1"/>
  <c r="BX58" i="1"/>
  <c r="BX16" i="1"/>
  <c r="BX53" i="1"/>
  <c r="BX49" i="1"/>
  <c r="BV54" i="1"/>
  <c r="BV72" i="1"/>
  <c r="BV63" i="1"/>
  <c r="BV8" i="1"/>
  <c r="BV19" i="1"/>
  <c r="BV12" i="1"/>
  <c r="BV65" i="1"/>
  <c r="BV71" i="1"/>
  <c r="BV41" i="1"/>
  <c r="BX72" i="1"/>
  <c r="BY26" i="1"/>
  <c r="BY23" i="1"/>
  <c r="BY35" i="1"/>
  <c r="BY62" i="1"/>
  <c r="BY45" i="1"/>
  <c r="BY21" i="1"/>
  <c r="BY20" i="1"/>
  <c r="BY40" i="1"/>
  <c r="BY36" i="1"/>
  <c r="BY61" i="1"/>
  <c r="BY41" i="1"/>
  <c r="BY63" i="1"/>
  <c r="BY12" i="1"/>
  <c r="BY25" i="1"/>
  <c r="BY65" i="1"/>
  <c r="BY51" i="1"/>
  <c r="BX63" i="1"/>
  <c r="BX8" i="1"/>
  <c r="BX19" i="1"/>
  <c r="BX61" i="1"/>
  <c r="BX25" i="1"/>
  <c r="BX65" i="1"/>
  <c r="BX48" i="1"/>
  <c r="BX66" i="1"/>
  <c r="BX7" i="1"/>
  <c r="BX60" i="1"/>
  <c r="BX41" i="1"/>
  <c r="BV15" i="1"/>
  <c r="BV21" i="1"/>
  <c r="BV55" i="1"/>
  <c r="BV40" i="1"/>
  <c r="BV36" i="1"/>
  <c r="BX45" i="1"/>
  <c r="BX31" i="1"/>
  <c r="BX47" i="1"/>
  <c r="BX14" i="1"/>
  <c r="BX55" i="1"/>
  <c r="BV59" i="1"/>
  <c r="BV45" i="1"/>
  <c r="BV48" i="1"/>
  <c r="BV66" i="1"/>
  <c r="BV7" i="1"/>
  <c r="BV60" i="1"/>
  <c r="BX43" i="1"/>
  <c r="BX13" i="1"/>
  <c r="BX10" i="1"/>
  <c r="BX29" i="1"/>
  <c r="BV31" i="1"/>
  <c r="BV62" i="1"/>
  <c r="BV70" i="1"/>
  <c r="BV44" i="1"/>
  <c r="BV47" i="1"/>
  <c r="BV14" i="1"/>
  <c r="BV22" i="1"/>
  <c r="BV24" i="1"/>
  <c r="BV11" i="1"/>
  <c r="BV69" i="1"/>
  <c r="BV42" i="1"/>
  <c r="BV34" i="1"/>
  <c r="BX28" i="1"/>
  <c r="BY52" i="1"/>
  <c r="BY55" i="1"/>
  <c r="BY9" i="1"/>
  <c r="BY43" i="1"/>
  <c r="BY8" i="1"/>
  <c r="BY14" i="1"/>
  <c r="BY58" i="1"/>
  <c r="BY7" i="1"/>
  <c r="BY49" i="1"/>
  <c r="BY47" i="1"/>
  <c r="BY38" i="1"/>
  <c r="BY13" i="1"/>
  <c r="BY10" i="1"/>
  <c r="BY29" i="1"/>
  <c r="BY48" i="1"/>
  <c r="BY53" i="1"/>
  <c r="BV64" i="1"/>
  <c r="BV67" i="1"/>
  <c r="BV28" i="1"/>
  <c r="BV33" i="1"/>
  <c r="BV13" i="1"/>
  <c r="BV57" i="1"/>
  <c r="BV10" i="1"/>
  <c r="BV29" i="1"/>
  <c r="BV32" i="1"/>
  <c r="BV30" i="1"/>
  <c r="BV35" i="1"/>
  <c r="BV50" i="1"/>
  <c r="BV17" i="1"/>
  <c r="BY27" i="1"/>
  <c r="BY15" i="1"/>
  <c r="BY6" i="1"/>
  <c r="BY71" i="1"/>
  <c r="BY42" i="1"/>
  <c r="BY54" i="1"/>
  <c r="BY66" i="1"/>
  <c r="BY59" i="1"/>
  <c r="BY37" i="1"/>
  <c r="BY68" i="1"/>
  <c r="BY56" i="1"/>
  <c r="BY69" i="1"/>
  <c r="BY34" i="1"/>
  <c r="BY31" i="1"/>
  <c r="BR73" i="1" l="1"/>
  <c r="BU46" i="1"/>
  <c r="BY46" i="1" s="1"/>
  <c r="BU73" i="1"/>
  <c r="BV46" i="1"/>
  <c r="CB73" i="1" l="1"/>
  <c r="BX46" i="1"/>
  <c r="BV73" i="1"/>
  <c r="BY73" i="1"/>
  <c r="BX73" i="1"/>
</calcChain>
</file>

<file path=xl/sharedStrings.xml><?xml version="1.0" encoding="utf-8"?>
<sst xmlns="http://schemas.openxmlformats.org/spreadsheetml/2006/main" count="251" uniqueCount="110">
  <si>
    <t>январь</t>
  </si>
  <si>
    <t>февраль</t>
  </si>
  <si>
    <t>март</t>
  </si>
  <si>
    <t>апрель</t>
  </si>
  <si>
    <t>Код МО</t>
  </si>
  <si>
    <t>Название МО</t>
  </si>
  <si>
    <t>ТФОМС</t>
  </si>
  <si>
    <t>ИЭМК</t>
  </si>
  <si>
    <t>Всего подано в ТФОМС</t>
  </si>
  <si>
    <t>из них</t>
  </si>
  <si>
    <t>гемодиализ</t>
  </si>
  <si>
    <t>новорожденные</t>
  </si>
  <si>
    <t>Всего в ИЭМК</t>
  </si>
  <si>
    <t>Кол-во с idcase</t>
  </si>
  <si>
    <t>Разница м/у ТФОМС и ИЭМК</t>
  </si>
  <si>
    <t>Всего</t>
  </si>
  <si>
    <t>БУ "БЕЛОЯРСКАЯ РАЙОННАЯ БОЛЬНИЦА"</t>
  </si>
  <si>
    <t>БУ "НЯГАНСКАЯ ГОРОДСКАЯ СТОМАТОЛОГИЧЕСКАЯ ПОЛИКЛИНИКА"</t>
  </si>
  <si>
    <t>БУ "НЯГАНСКАЯ ГОРОДСКАЯ ПОЛИКЛИНИКА"</t>
  </si>
  <si>
    <t>БУ "НИЖНЕВАРТОВСКАЯ ГОРОДСКАЯ БОЛЬНИЦА"</t>
  </si>
  <si>
    <t>БУ "ПЫТЬ-ЯХСКАЯ ОКРУЖНАЯ КЛИНИЧЕСКАЯ БОЛЬНИЦА"</t>
  </si>
  <si>
    <t>БУ "УРАЙСКАЯ ГОРОДСКАЯ КЛИНИЧЕСКАЯ БОЛЬНИЦА"</t>
  </si>
  <si>
    <t>БУ "БЕРЁЗОВСКАЯ РАЙОННАЯ БОЛЬНИЦА"</t>
  </si>
  <si>
    <t>БУ "ИГРИМСКАЯ РАЙОННАЯ БОЛЬНИЦА"</t>
  </si>
  <si>
    <t>БУ "КОНДИНСКАЯ РАЙОННАЯ БОЛЬНИЦА"</t>
  </si>
  <si>
    <t>АУ "КОНДИНСКАЯ РАЙОННАЯ СТОМАТОЛОГИЧЕСКАЯ ПОЛИКЛИНИКА"</t>
  </si>
  <si>
    <t>БУ "НЕФТЕЮГАНСКАЯ РАЙОННАЯ БОЛЬНИЦА"</t>
  </si>
  <si>
    <t>БУ "НИЖНЕВАРТОВСКАЯ РАЙОННАЯ БОЛЬНИЦА"</t>
  </si>
  <si>
    <t>БУ "НОВОАГАНСКАЯ РАЙОННАЯ БОЛЬНИЦА"</t>
  </si>
  <si>
    <t>БУ "ОКТЯБРЬСКАЯ РАЙОННАЯ БОЛЬНИЦА"</t>
  </si>
  <si>
    <t>АУ "СОВЕТСКАЯ РАЙОННАЯ БОЛЬНИЦА"</t>
  </si>
  <si>
    <t>БУ "ПИОНЕРСКАЯ РАЙОННАЯ БОЛЬНИЦА"</t>
  </si>
  <si>
    <t>БУ "ПОЛИКЛИНИКА ПОСЕЛКА БЕЛЫЙ ЯР"</t>
  </si>
  <si>
    <t>БУ "НИЖНЕСОРТЫМСКАЯ УЧАСТКОВАЯ БОЛЬНИЦА"</t>
  </si>
  <si>
    <t>БУ "ФЕДОРОВСКАЯ ГОРОДСКАЯ БОЛЬНИЦА"</t>
  </si>
  <si>
    <t>БУ "ЛЯНТОРСКАЯ ГОРОДСКАЯ БОЛЬНИЦА"</t>
  </si>
  <si>
    <t>БУ "СУРГУТСКАЯ ОКРУЖНАЯ КЛИНИЧЕСКАЯ БОЛЬНИЦА"</t>
  </si>
  <si>
    <t>БУ "КОГАЛЫМСКАЯ ГОРОДСКАЯ БОЛЬНИЦА"</t>
  </si>
  <si>
    <t>БУ "ЛАНГЕПАССКАЯ ГОРОДСКАЯ БОЛЬНИЦА"</t>
  </si>
  <si>
    <t>БУ "МЕГИОНСКАЯ ГОРОДСКАЯ БОЛЬНИЦА №1"</t>
  </si>
  <si>
    <t>БУ "МЕГИОНСКАЯ ГОРОДСКАЯ БОЛЬНИЦА №2"</t>
  </si>
  <si>
    <t>АУ "МЕГИОНСКАЯ ГОРОДСКАЯ СТОМАТОЛОГИЧЕСКАЯ ПОЛИКЛИНИКА"</t>
  </si>
  <si>
    <t>БУ "НЕФТЕЮГАНСКАЯ ОКРУЖНАЯ КЛИНИЧЕСКАЯ БОЛЬНИЦА ИМЕНИ В.И. ЯЦКИВ"</t>
  </si>
  <si>
    <t>БУ "НЕФТЕЮГАНСКАЯ ГОРОДСКАЯ СТОМАТОЛОГИЧЕСКАЯ ПОЛИКЛИНИКА"</t>
  </si>
  <si>
    <t>БУ "НИЖНЕВАРТОВСКАЯ ГОРОДСКАЯ ДЕТСКАЯ ПОЛИКЛИНИКА"</t>
  </si>
  <si>
    <t>БУ "НИЖНЕВАРТОВСКАЯ ГОРОДСКАЯ СТОМАТОЛОГИЧЕСКАЯ ПОЛИКЛИНИКА"</t>
  </si>
  <si>
    <t>БУ "НИЖНЕВАРТОВСКАЯ ГОРОДСКАЯ ПОЛИКЛИНИКА"</t>
  </si>
  <si>
    <t>БУ "НИЖНЕВАРТОВСКАЯ ГОРОДСКАЯ ДЕТСКАЯ СТОМАТОЛОГИЧЕСКАЯ ПОЛИКЛИНИКА"</t>
  </si>
  <si>
    <t>БУ "НИЖНЕВАРТОВСКИЙ ОНКОЛОГИЧЕСКИЙ ДИСПАНСЕР"</t>
  </si>
  <si>
    <t>БУ "НИЖНЕВАРТОВСКИЙ КОЖНО-ВЕНЕРОЛОГИЧЕСКИЙ ДИСПАНСЕР"</t>
  </si>
  <si>
    <t>БУ "НИЖНЕВАРТОВСКАЯ ОКРУЖНАЯ КЛИНИЧЕСКАЯ БОЛЬНИЦА"</t>
  </si>
  <si>
    <t>БУ "НИЖНЕВАРТОВСКАЯ ОКРУЖНАЯ БОЛЬНИЦА №2"</t>
  </si>
  <si>
    <t>БУ "НИЖНЕВАРТОВСКИЙ ОКРУЖНОЙ КЛИНИЧЕСКИЙ ПЕРИНАТАЛЬНЫЙ ЦЕНТР"</t>
  </si>
  <si>
    <t>БУ "НЯГАНСКАЯ ОКРУЖНАЯ БОЛЬНИЦА"</t>
  </si>
  <si>
    <t>БУ "НЯГАНСКАЯ ГОРОДСКАЯ ДЕТСКАЯ ПОЛИКЛИНИКА"</t>
  </si>
  <si>
    <t>БУ "ПОКАЧЕВСКАЯ ГОРОДСКАЯ БОЛЬНИЦА"</t>
  </si>
  <si>
    <t>БУ "РАДУЖНИНСКАЯ ГОРОДСКАЯ БОЛЬНИЦА"</t>
  </si>
  <si>
    <t>БУ "РАДУЖНИНСКАЯ ГОРОДСКАЯ СТОМАТОЛОГИЧЕСКАЯ ПОЛИКЛИНИКА"</t>
  </si>
  <si>
    <t>БУ "СУРГУТСКАЯ ГОРОДСКАЯ СТОМАТОЛОГИЧЕСКАЯ ПОЛИКЛИНИКА №2"</t>
  </si>
  <si>
    <t>БУ "СУРГУТСКАЯ ГОРОДСКАЯ СТОМАТОЛОГИЧЕСКАЯ ПОЛИКЛИНИКА № 1"</t>
  </si>
  <si>
    <t>БУ "СУРГУТСКАЯ ГОРОДСКАЯ КЛИНИЧЕСКАЯ БОЛЬНИЦА"</t>
  </si>
  <si>
    <t>БУ "СУРГУТСКИЙ КЛИНИЧЕСКИЙ ПЕРИНАТАЛЬНЫЙ ЦЕНТР"</t>
  </si>
  <si>
    <t>БУ "СУРГУТСКИЙ КЛИНИЧЕСКИЙ КОЖНО- ВЕНЕРОЛОГИЧЕСКИЙ ДИСПАНСЕР"</t>
  </si>
  <si>
    <t>БУ "СУРГУТСКАЯ ГОРОДСКАЯ КЛИНИЧЕСКАЯ ПОЛИКЛИНИКА №1"</t>
  </si>
  <si>
    <t>БУ "СУРГУТСКАЯ ГОРОДСКАЯ КЛИНИЧЕСКАЯ ПОЛИКЛИНИКА №2"</t>
  </si>
  <si>
    <t>БУ "СУРГУТСКАЯ КЛИНИЧЕСКАЯ ТРАВМАТОЛОГИЧЕСКАЯ БОЛЬНИЦА"</t>
  </si>
  <si>
    <t>БУ "СУРГУТСКАЯ ГОРОДСКАЯ КЛИНИЧЕСКАЯ ПОЛИКЛИНИКА №3"</t>
  </si>
  <si>
    <t>БУ "ОКРУЖНАЯ КЛИНИЧЕСКАЯ БОЛЬНИЦА"</t>
  </si>
  <si>
    <t>БУ "ХАНТЫ-МАНСИЙСКИИЙ КОЖНО-ВЕНЕРОЛОГИЧЕСКИЙ ДИСПАНСЕР"</t>
  </si>
  <si>
    <t>БУ "ХАНТЫ-МАНСИЙСКАЯ КЛИНИЧЕСКАЯ СТОМАТОЛОГИЧЕСКАЯ ПОЛИКЛИНИКА"</t>
  </si>
  <si>
    <t>БУ "ЮГОРСКАЯ ГОРОДСКАЯ БОЛЬНИЦА"</t>
  </si>
  <si>
    <t>БУ "ЛАНГЕПАССКАЯ ГОРОДСКАЯ СТОМАТОЛОГИЧЕСКАЯ ПОЛИКЛИНИКА"</t>
  </si>
  <si>
    <t>БУ "МЕГИОНСКАЯ ГОРОДСКАЯ ДЕТСКАЯ БОЛЬНИЦА "ЖЕМЧУЖИНКА"</t>
  </si>
  <si>
    <t>БУ "НИЖНЕВАРТОВСКАЯ ОКРУЖНАЯ КЛИНИЧЕСКАЯ ДЕТСКАЯ БОЛЬНИЦА"</t>
  </si>
  <si>
    <t>АУ "ПЫТЬ-ЯХСКАЯ ГОРОДСКАЯ СТОМАТОЛОГИЧЕСКАЯ ПОЛИКЛИНИКА"</t>
  </si>
  <si>
    <t>БУ "ОКРУЖНОЙ КАРДИОЛОГИЧЕСКИЙ ДИСПАНСЕР "ЦЕНТР ДИАГНОСТИКИ И СЕРДЕЧНО-СОСУДИСТОЙ ХИРУРГИИ" Г. СУРГУТ</t>
  </si>
  <si>
    <t>АУ "УРАЙСКАЯ ГОРОДСКАЯ СТОМАТОЛОГИЧЕСКАЯ ПОЛИКЛИНИКА"</t>
  </si>
  <si>
    <t>БУ "УРАЙСКАЯ ОКРУЖНАЯ БОЛЬНИЦА МЕДИЦИНСКОЙ РЕАБИЛИТАЦИИ"</t>
  </si>
  <si>
    <t>БУ "ОКРУЖНОЙ КЛИНИЧЕСКИЙ ЛЕЧЕБНО-РЕАБИЛИТАЦИОННЫЙ ЦЕНТР"</t>
  </si>
  <si>
    <t>БУ "ХАНТЫ-МАНСИЙСКАЯ РАЙОННАЯ БОЛЬНИЦА"</t>
  </si>
  <si>
    <t>БУ "СУРГУТСКАЯ ГОРОДСКАЯ КЛИНИЧЕСКАЯ ПОЛИКЛИНИКА № 4"</t>
  </si>
  <si>
    <t>БУ "СУРГУТСКАЯ ГОРОДСКАЯ КЛИНИЧЕСКАЯ ПОЛИКЛИНИКА № 5"</t>
  </si>
  <si>
    <t>БУ "ЦЕНТР ОБЩЕЙ ВРАЧЕБНОЙ ПРАКТИКИ"</t>
  </si>
  <si>
    <t>АУ "ЮГОРСКИЙ ЦЕНТР ПРОФЕССИОНАЛЬНОЙ ПАТОЛОГИИ"</t>
  </si>
  <si>
    <t>Без учета признака ОМС</t>
  </si>
  <si>
    <t>С признаком ОМС</t>
  </si>
  <si>
    <t>всего без учета гемод и новорожд</t>
  </si>
  <si>
    <t>Разработчик</t>
  </si>
  <si>
    <t>МИЦ</t>
  </si>
  <si>
    <t>ОТ</t>
  </si>
  <si>
    <t>Комтек</t>
  </si>
  <si>
    <t>Медотрейд</t>
  </si>
  <si>
    <t>-</t>
  </si>
  <si>
    <t>ИНТЕК</t>
  </si>
  <si>
    <t>Медотрейд+МИЦ</t>
  </si>
  <si>
    <t>ОТ+МИЦ</t>
  </si>
  <si>
    <t>1С</t>
  </si>
  <si>
    <t>кол-во без ID_CASE</t>
  </si>
  <si>
    <t>Кол-во случаев в ИЭМКа с idcase</t>
  </si>
  <si>
    <t>всего без учета гемод и новор</t>
  </si>
  <si>
    <t>ВСЕГО</t>
  </si>
  <si>
    <t>Доля ВСЕГО</t>
  </si>
  <si>
    <t>ИТОГО</t>
  </si>
  <si>
    <t>доля разницы по отношению к ИЭМКА</t>
  </si>
  <si>
    <t>Доля  по отношению к ТФОМСВСЕГО</t>
  </si>
  <si>
    <t>СВОД за 4 месяца</t>
  </si>
  <si>
    <t>стоматология</t>
  </si>
  <si>
    <t>всего без учета гемод,новорожд и стомат</t>
  </si>
  <si>
    <t>всего без учета гемод и новор стоматол</t>
  </si>
  <si>
    <t>Доля без учета гемод и новрож и стоматологии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</si>
</sst>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58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43" fontId="0" fillId="0" borderId="0" xfId="0" applyNumberFormat="1"/>
    <xf numFmtId="0" fontId="0" fillId="0" borderId="2" xfId="0" applyBorder="1"/>
    <xf numFmtId="0" fontId="0" fillId="0" borderId="2" xfId="0" applyFill="1" applyBorder="1"/>
    <xf numFmtId="0" fontId="0" fillId="8" borderId="8" xfId="0" applyFill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43" fontId="2" fillId="0" borderId="0" xfId="0" applyNumberFormat="1" applyFont="1"/>
    <xf numFmtId="0" fontId="7" fillId="0" borderId="12" xfId="0" applyFont="1" applyBorder="1" applyAlignment="1">
      <alignment horizontal="center" wrapText="1"/>
    </xf>
    <xf numFmtId="164" fontId="0" fillId="7" borderId="2" xfId="2" applyNumberFormat="1" applyFont="1" applyFill="1" applyBorder="1"/>
    <xf numFmtId="1" fontId="0" fillId="0" borderId="0" xfId="0" applyNumberFormat="1" applyFill="1"/>
    <xf numFmtId="0" fontId="4" fillId="14" borderId="15" xfId="0" applyFont="1" applyFill="1" applyBorder="1" applyAlignment="1">
      <alignment wrapText="1"/>
    </xf>
    <xf numFmtId="0" fontId="4" fillId="14" borderId="16" xfId="0" applyFont="1" applyFill="1" applyBorder="1" applyAlignment="1">
      <alignment wrapText="1"/>
    </xf>
    <xf numFmtId="0" fontId="4" fillId="10" borderId="15" xfId="0" applyFont="1" applyFill="1" applyBorder="1" applyAlignment="1">
      <alignment horizontal="center" wrapText="1"/>
    </xf>
    <xf numFmtId="0" fontId="4" fillId="10" borderId="17" xfId="0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0" fillId="0" borderId="8" xfId="0" applyBorder="1"/>
    <xf numFmtId="0" fontId="0" fillId="2" borderId="8" xfId="0" applyFill="1" applyBorder="1"/>
    <xf numFmtId="164" fontId="0" fillId="7" borderId="8" xfId="2" applyNumberFormat="1" applyFont="1" applyFill="1" applyBorder="1"/>
    <xf numFmtId="164" fontId="0" fillId="6" borderId="20" xfId="2" applyNumberFormat="1" applyFont="1" applyFill="1" applyBorder="1"/>
    <xf numFmtId="0" fontId="2" fillId="8" borderId="26" xfId="0" applyFont="1" applyFill="1" applyBorder="1" applyAlignment="1">
      <alignment horizontal="center" wrapText="1"/>
    </xf>
    <xf numFmtId="0" fontId="2" fillId="10" borderId="22" xfId="0" applyFont="1" applyFill="1" applyBorder="1" applyAlignment="1">
      <alignment wrapText="1"/>
    </xf>
    <xf numFmtId="0" fontId="2" fillId="4" borderId="22" xfId="0" applyFont="1" applyFill="1" applyBorder="1" applyAlignment="1">
      <alignment wrapText="1"/>
    </xf>
    <xf numFmtId="0" fontId="2" fillId="2" borderId="26" xfId="0" applyFont="1" applyFill="1" applyBorder="1" applyAlignment="1">
      <alignment wrapText="1"/>
    </xf>
    <xf numFmtId="0" fontId="2" fillId="7" borderId="26" xfId="0" applyFont="1" applyFill="1" applyBorder="1" applyAlignment="1">
      <alignment vertical="top" wrapText="1"/>
    </xf>
    <xf numFmtId="0" fontId="2" fillId="6" borderId="30" xfId="0" applyFont="1" applyFill="1" applyBorder="1" applyAlignment="1">
      <alignment wrapText="1"/>
    </xf>
    <xf numFmtId="0" fontId="2" fillId="0" borderId="4" xfId="0" applyFont="1" applyBorder="1"/>
    <xf numFmtId="0" fontId="0" fillId="0" borderId="0" xfId="0" applyFont="1"/>
    <xf numFmtId="43" fontId="0" fillId="0" borderId="0" xfId="0" applyNumberFormat="1" applyFont="1"/>
    <xf numFmtId="0" fontId="4" fillId="11" borderId="15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wrapText="1"/>
    </xf>
    <xf numFmtId="0" fontId="2" fillId="2" borderId="8" xfId="0" applyFont="1" applyFill="1" applyBorder="1"/>
    <xf numFmtId="0" fontId="2" fillId="3" borderId="21" xfId="0" applyFont="1" applyFill="1" applyBorder="1" applyAlignment="1">
      <alignment horizontal="center" wrapText="1"/>
    </xf>
    <xf numFmtId="0" fontId="0" fillId="0" borderId="31" xfId="0" applyBorder="1"/>
    <xf numFmtId="164" fontId="0" fillId="7" borderId="31" xfId="2" applyNumberFormat="1" applyFont="1" applyFill="1" applyBorder="1"/>
    <xf numFmtId="164" fontId="0" fillId="6" borderId="32" xfId="2" applyNumberFormat="1" applyFont="1" applyFill="1" applyBorder="1"/>
    <xf numFmtId="0" fontId="2" fillId="11" borderId="1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7" xfId="0" applyBorder="1"/>
    <xf numFmtId="164" fontId="0" fillId="7" borderId="7" xfId="2" applyNumberFormat="1" applyFont="1" applyFill="1" applyBorder="1"/>
    <xf numFmtId="1" fontId="2" fillId="0" borderId="35" xfId="1" applyNumberFormat="1" applyFont="1" applyFill="1" applyBorder="1"/>
    <xf numFmtId="0" fontId="0" fillId="0" borderId="38" xfId="0" applyBorder="1"/>
    <xf numFmtId="164" fontId="0" fillId="7" borderId="38" xfId="2" applyNumberFormat="1" applyFont="1" applyFill="1" applyBorder="1"/>
    <xf numFmtId="164" fontId="0" fillId="6" borderId="39" xfId="2" applyNumberFormat="1" applyFont="1" applyFill="1" applyBorder="1"/>
    <xf numFmtId="1" fontId="2" fillId="0" borderId="35" xfId="0" applyNumberFormat="1" applyFont="1" applyFill="1" applyBorder="1"/>
    <xf numFmtId="1" fontId="8" fillId="0" borderId="37" xfId="0" applyNumberFormat="1" applyFont="1" applyBorder="1" applyAlignment="1">
      <alignment wrapText="1"/>
    </xf>
    <xf numFmtId="164" fontId="2" fillId="7" borderId="38" xfId="2" applyNumberFormat="1" applyFont="1" applyFill="1" applyBorder="1"/>
    <xf numFmtId="0" fontId="0" fillId="0" borderId="8" xfId="0" applyFill="1" applyBorder="1"/>
    <xf numFmtId="0" fontId="0" fillId="8" borderId="8" xfId="0" applyFont="1" applyFill="1" applyBorder="1"/>
    <xf numFmtId="1" fontId="0" fillId="4" borderId="40" xfId="2" applyNumberFormat="1" applyFont="1" applyFill="1" applyBorder="1"/>
    <xf numFmtId="0" fontId="2" fillId="4" borderId="23" xfId="0" applyFont="1" applyFill="1" applyBorder="1" applyAlignment="1">
      <alignment wrapText="1"/>
    </xf>
    <xf numFmtId="0" fontId="0" fillId="0" borderId="27" xfId="0" applyFont="1" applyBorder="1"/>
    <xf numFmtId="9" fontId="0" fillId="0" borderId="32" xfId="2" applyFont="1" applyBorder="1"/>
    <xf numFmtId="0" fontId="4" fillId="12" borderId="24" xfId="0" applyFont="1" applyFill="1" applyBorder="1" applyAlignment="1">
      <alignment horizontal="center" wrapText="1"/>
    </xf>
    <xf numFmtId="0" fontId="2" fillId="12" borderId="43" xfId="0" applyFont="1" applyFill="1" applyBorder="1" applyAlignment="1">
      <alignment wrapText="1"/>
    </xf>
    <xf numFmtId="164" fontId="0" fillId="12" borderId="1" xfId="2" applyNumberFormat="1" applyFont="1" applyFill="1" applyBorder="1"/>
    <xf numFmtId="164" fontId="0" fillId="12" borderId="0" xfId="2" applyNumberFormat="1" applyFont="1" applyFill="1" applyBorder="1"/>
    <xf numFmtId="164" fontId="2" fillId="12" borderId="43" xfId="2" applyNumberFormat="1" applyFont="1" applyFill="1" applyBorder="1"/>
    <xf numFmtId="0" fontId="0" fillId="0" borderId="44" xfId="0" applyFont="1" applyBorder="1"/>
    <xf numFmtId="0" fontId="0" fillId="8" borderId="9" xfId="0" applyFont="1" applyFill="1" applyBorder="1"/>
    <xf numFmtId="0" fontId="2" fillId="2" borderId="9" xfId="0" applyFont="1" applyFill="1" applyBorder="1"/>
    <xf numFmtId="0" fontId="0" fillId="0" borderId="49" xfId="0" applyBorder="1"/>
    <xf numFmtId="164" fontId="0" fillId="7" borderId="49" xfId="2" applyNumberFormat="1" applyFont="1" applyFill="1" applyBorder="1"/>
    <xf numFmtId="0" fontId="0" fillId="0" borderId="35" xfId="0" applyFont="1" applyBorder="1"/>
    <xf numFmtId="0" fontId="0" fillId="8" borderId="38" xfId="0" applyFont="1" applyFill="1" applyBorder="1"/>
    <xf numFmtId="0" fontId="2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0" fontId="2" fillId="7" borderId="7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 wrapText="1"/>
    </xf>
    <xf numFmtId="0" fontId="2" fillId="12" borderId="0" xfId="0" applyFont="1" applyFill="1" applyBorder="1" applyAlignment="1">
      <alignment horizontal="center" wrapText="1"/>
    </xf>
    <xf numFmtId="0" fontId="2" fillId="3" borderId="47" xfId="0" applyFont="1" applyFill="1" applyBorder="1" applyAlignment="1">
      <alignment horizontal="center" wrapText="1"/>
    </xf>
    <xf numFmtId="0" fontId="2" fillId="3" borderId="48" xfId="0" applyFont="1" applyFill="1" applyBorder="1" applyAlignment="1">
      <alignment horizontal="center" wrapText="1"/>
    </xf>
    <xf numFmtId="0" fontId="2" fillId="7" borderId="49" xfId="0" applyFont="1" applyFill="1" applyBorder="1" applyAlignment="1">
      <alignment horizontal="center" wrapText="1"/>
    </xf>
    <xf numFmtId="0" fontId="2" fillId="6" borderId="50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wrapText="1"/>
    </xf>
    <xf numFmtId="0" fontId="2" fillId="4" borderId="4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8" fillId="0" borderId="11" xfId="0" applyFont="1" applyBorder="1" applyAlignment="1">
      <alignment wrapText="1"/>
    </xf>
    <xf numFmtId="0" fontId="2" fillId="8" borderId="9" xfId="0" applyFont="1" applyFill="1" applyBorder="1" applyAlignment="1">
      <alignment wrapText="1"/>
    </xf>
    <xf numFmtId="0" fontId="2" fillId="3" borderId="27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42" xfId="0" applyFont="1" applyFill="1" applyBorder="1" applyAlignment="1">
      <alignment wrapText="1"/>
    </xf>
    <xf numFmtId="0" fontId="2" fillId="4" borderId="29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2" fillId="2" borderId="28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1" fontId="2" fillId="2" borderId="38" xfId="0" applyNumberFormat="1" applyFont="1" applyFill="1" applyBorder="1"/>
    <xf numFmtId="1" fontId="2" fillId="0" borderId="34" xfId="1" applyNumberFormat="1" applyFont="1" applyFill="1" applyBorder="1"/>
    <xf numFmtId="0" fontId="2" fillId="2" borderId="7" xfId="0" applyFont="1" applyFill="1" applyBorder="1" applyAlignment="1">
      <alignment horizontal="center" wrapText="1"/>
    </xf>
    <xf numFmtId="0" fontId="4" fillId="10" borderId="15" xfId="0" applyFont="1" applyFill="1" applyBorder="1" applyAlignment="1">
      <alignment horizontal="center" wrapText="1"/>
    </xf>
    <xf numFmtId="0" fontId="0" fillId="11" borderId="15" xfId="0" applyFill="1" applyBorder="1" applyAlignment="1">
      <alignment horizontal="center" wrapText="1"/>
    </xf>
    <xf numFmtId="0" fontId="2" fillId="2" borderId="52" xfId="0" applyFont="1" applyFill="1" applyBorder="1" applyAlignment="1">
      <alignment horizontal="center" wrapText="1"/>
    </xf>
    <xf numFmtId="0" fontId="2" fillId="2" borderId="51" xfId="0" applyFont="1" applyFill="1" applyBorder="1" applyAlignment="1">
      <alignment wrapText="1"/>
    </xf>
    <xf numFmtId="0" fontId="2" fillId="8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8" borderId="2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9" fillId="10" borderId="37" xfId="0" applyFont="1" applyFill="1" applyBorder="1" applyAlignment="1">
      <alignment horizontal="center" wrapText="1"/>
    </xf>
    <xf numFmtId="0" fontId="9" fillId="10" borderId="45" xfId="0" applyFont="1" applyFill="1" applyBorder="1" applyAlignment="1">
      <alignment horizontal="center" wrapText="1"/>
    </xf>
    <xf numFmtId="0" fontId="9" fillId="10" borderId="4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0" fillId="11" borderId="14" xfId="0" applyFill="1" applyBorder="1" applyAlignment="1">
      <alignment horizontal="center" wrapText="1"/>
    </xf>
    <xf numFmtId="0" fontId="0" fillId="11" borderId="15" xfId="0" applyFill="1" applyBorder="1" applyAlignment="1">
      <alignment horizontal="center" wrapText="1"/>
    </xf>
    <xf numFmtId="0" fontId="0" fillId="11" borderId="17" xfId="0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9" fillId="10" borderId="10" xfId="0" applyFont="1" applyFill="1" applyBorder="1" applyAlignment="1">
      <alignment horizontal="center" wrapText="1"/>
    </xf>
    <xf numFmtId="0" fontId="9" fillId="10" borderId="24" xfId="0" applyFont="1" applyFill="1" applyBorder="1" applyAlignment="1">
      <alignment horizontal="center" wrapText="1"/>
    </xf>
    <xf numFmtId="0" fontId="4" fillId="14" borderId="14" xfId="0" applyFont="1" applyFill="1" applyBorder="1" applyAlignment="1">
      <alignment horizontal="center" wrapText="1"/>
    </xf>
    <xf numFmtId="0" fontId="4" fillId="14" borderId="15" xfId="0" applyFont="1" applyFill="1" applyBorder="1" applyAlignment="1">
      <alignment horizontal="center" wrapText="1"/>
    </xf>
    <xf numFmtId="0" fontId="4" fillId="10" borderId="14" xfId="0" applyFont="1" applyFill="1" applyBorder="1" applyAlignment="1">
      <alignment horizontal="center" wrapText="1"/>
    </xf>
    <xf numFmtId="0" fontId="4" fillId="10" borderId="1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6" fillId="8" borderId="18" xfId="3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13" borderId="3" xfId="0" applyFont="1" applyFill="1" applyBorder="1" applyAlignment="1">
      <alignment wrapText="1"/>
    </xf>
    <xf numFmtId="0" fontId="3" fillId="13" borderId="13" xfId="0" applyFont="1" applyFill="1" applyBorder="1" applyAlignment="1">
      <alignment wrapText="1"/>
    </xf>
    <xf numFmtId="1" fontId="8" fillId="0" borderId="36" xfId="0" applyNumberFormat="1" applyFont="1" applyFill="1" applyBorder="1" applyAlignment="1">
      <alignment wrapText="1"/>
    </xf>
  </cellXfs>
  <cellStyles count="4">
    <cellStyle name="Обычный" xfId="0" builtinId="0"/>
    <cellStyle name="Обычный_Обнов.Таб.Объмы 2010 год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9"/>
  <sheetViews>
    <sheetView tabSelected="1" zoomScale="70" zoomScaleNormal="70" workbookViewId="0">
      <pane ySplit="4" topLeftCell="A5" activePane="bottomLeft" state="frozen"/>
      <selection pane="bottomLeft" activeCell="BZ5" sqref="BZ5:BZ73"/>
    </sheetView>
  </sheetViews>
  <sheetFormatPr defaultRowHeight="15" outlineLevelCol="1" x14ac:dyDescent="0.25"/>
  <cols>
    <col min="1" max="1" width="10.5703125" customWidth="1"/>
    <col min="2" max="2" width="47" style="9" customWidth="1"/>
    <col min="3" max="3" width="10.28515625" style="9"/>
    <col min="4" max="4" width="10.28515625" style="38" customWidth="1"/>
    <col min="5" max="5" width="9.42578125" customWidth="1" outlineLevel="1"/>
    <col min="6" max="7" width="13.28515625" customWidth="1" outlineLevel="1"/>
    <col min="8" max="8" width="13.28515625" customWidth="1"/>
    <col min="9" max="9" width="13" customWidth="1"/>
    <col min="10" max="10" width="9.42578125" customWidth="1" outlineLevel="1"/>
    <col min="11" max="11" width="15.7109375" style="10" customWidth="1" outlineLevel="1"/>
    <col min="12" max="13" width="12.85546875" customWidth="1" outlineLevel="1"/>
    <col min="14" max="14" width="10.140625" customWidth="1"/>
    <col min="15" max="17" width="9.42578125" customWidth="1" outlineLevel="1"/>
    <col min="18" max="18" width="9.42578125" customWidth="1"/>
    <col min="19" max="19" width="7.140625" customWidth="1"/>
    <col min="20" max="20" width="7.42578125" customWidth="1"/>
    <col min="21" max="21" width="10.5703125" style="76" customWidth="1"/>
    <col min="22" max="22" width="6.85546875" customWidth="1" outlineLevel="1"/>
    <col min="23" max="24" width="8.5703125" customWidth="1" outlineLevel="1"/>
    <col min="25" max="25" width="10.28515625" customWidth="1"/>
    <col min="26" max="26" width="9.42578125" customWidth="1"/>
    <col min="27" max="30" width="9.42578125" customWidth="1" outlineLevel="1"/>
    <col min="31" max="31" width="9.42578125" customWidth="1"/>
    <col min="32" max="34" width="9.42578125" customWidth="1" outlineLevel="1"/>
    <col min="35" max="35" width="9.42578125" customWidth="1"/>
    <col min="36" max="37" width="8" customWidth="1"/>
    <col min="38" max="38" width="9.42578125" style="37" customWidth="1"/>
    <col min="39" max="41" width="9.42578125" customWidth="1" outlineLevel="1"/>
    <col min="42" max="42" width="9.42578125" customWidth="1"/>
    <col min="43" max="43" width="9.42578125" style="5" customWidth="1"/>
    <col min="44" max="47" width="9.42578125" customWidth="1" outlineLevel="1"/>
    <col min="48" max="48" width="9.42578125" style="10" customWidth="1"/>
    <col min="49" max="51" width="9.42578125" customWidth="1" outlineLevel="1"/>
    <col min="52" max="52" width="9.42578125" customWidth="1"/>
    <col min="53" max="53" width="8" customWidth="1"/>
    <col min="54" max="54" width="9.28515625" customWidth="1"/>
    <col min="55" max="55" width="9.42578125" style="37" customWidth="1"/>
    <col min="56" max="58" width="9.42578125" customWidth="1" outlineLevel="1"/>
    <col min="59" max="60" width="9.42578125" customWidth="1"/>
    <col min="61" max="61" width="9.42578125" customWidth="1" outlineLevel="1"/>
    <col min="62" max="62" width="9.42578125" customWidth="1"/>
    <col min="63" max="64" width="9.42578125" customWidth="1" outlineLevel="1"/>
    <col min="65" max="65" width="9.42578125" customWidth="1"/>
    <col min="66" max="68" width="9.42578125" customWidth="1" outlineLevel="1"/>
    <col min="69" max="69" width="9.42578125" style="10" customWidth="1"/>
    <col min="70" max="70" width="8" customWidth="1"/>
    <col min="71" max="71" width="9.28515625" customWidth="1"/>
    <col min="72" max="72" width="1.42578125" customWidth="1"/>
    <col min="73" max="75" width="9" style="38" customWidth="1"/>
    <col min="76" max="76" width="9.42578125" customWidth="1" collapsed="1"/>
    <col min="77" max="77" width="8" customWidth="1"/>
    <col min="78" max="78" width="9.28515625" customWidth="1"/>
    <col min="79" max="79" width="9.42578125" customWidth="1"/>
    <col min="80" max="80" width="12.5703125" customWidth="1"/>
  </cols>
  <sheetData>
    <row r="1" spans="1:80" s="2" customFormat="1" ht="20.25" customHeight="1" thickBot="1" x14ac:dyDescent="0.35">
      <c r="A1" s="1"/>
      <c r="B1" s="8"/>
      <c r="C1" s="133" t="s">
        <v>0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8"/>
      <c r="U1" s="135" t="s">
        <v>1</v>
      </c>
      <c r="V1" s="136"/>
      <c r="W1" s="136"/>
      <c r="X1" s="136"/>
      <c r="Y1" s="136"/>
      <c r="Z1" s="15"/>
      <c r="AA1" s="15"/>
      <c r="AB1" s="15"/>
      <c r="AC1" s="15"/>
      <c r="AD1" s="15"/>
      <c r="AE1" s="15"/>
      <c r="AF1" s="15"/>
      <c r="AG1" s="16"/>
      <c r="AH1" s="15"/>
      <c r="AI1" s="15"/>
      <c r="AJ1" s="40"/>
      <c r="AK1" s="41"/>
      <c r="AL1" s="137" t="s">
        <v>2</v>
      </c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04"/>
      <c r="AZ1" s="17"/>
      <c r="BA1" s="17"/>
      <c r="BB1" s="18"/>
      <c r="BC1" s="125" t="s">
        <v>3</v>
      </c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7"/>
      <c r="BP1" s="105"/>
      <c r="BQ1" s="47"/>
      <c r="BR1" s="17"/>
      <c r="BS1" s="18"/>
      <c r="BT1" s="64"/>
      <c r="BU1" s="120" t="s">
        <v>105</v>
      </c>
      <c r="BV1" s="121"/>
      <c r="BW1" s="121"/>
      <c r="BX1" s="121"/>
      <c r="BY1" s="121"/>
      <c r="BZ1" s="121"/>
      <c r="CA1" s="121"/>
      <c r="CB1" s="122"/>
    </row>
    <row r="2" spans="1:80" s="88" customFormat="1" ht="51" customHeight="1" x14ac:dyDescent="0.25">
      <c r="A2" s="130" t="s">
        <v>4</v>
      </c>
      <c r="B2" s="131" t="s">
        <v>5</v>
      </c>
      <c r="C2" s="77"/>
      <c r="D2" s="139" t="s">
        <v>6</v>
      </c>
      <c r="E2" s="139"/>
      <c r="F2" s="139"/>
      <c r="G2" s="139"/>
      <c r="H2" s="139"/>
      <c r="I2" s="128" t="s">
        <v>7</v>
      </c>
      <c r="J2" s="129"/>
      <c r="K2" s="129"/>
      <c r="L2" s="129"/>
      <c r="M2" s="129"/>
      <c r="N2" s="113" t="s">
        <v>14</v>
      </c>
      <c r="O2" s="114"/>
      <c r="P2" s="114"/>
      <c r="Q2" s="114"/>
      <c r="R2" s="115"/>
      <c r="S2" s="78"/>
      <c r="T2" s="111"/>
      <c r="U2" s="139" t="s">
        <v>6</v>
      </c>
      <c r="V2" s="139"/>
      <c r="W2" s="139"/>
      <c r="X2" s="139"/>
      <c r="Y2" s="139"/>
      <c r="Z2" s="129" t="s">
        <v>7</v>
      </c>
      <c r="AA2" s="129"/>
      <c r="AB2" s="129"/>
      <c r="AC2" s="129"/>
      <c r="AD2" s="129"/>
      <c r="AE2" s="113" t="s">
        <v>14</v>
      </c>
      <c r="AF2" s="114"/>
      <c r="AG2" s="114"/>
      <c r="AH2" s="114"/>
      <c r="AI2" s="115"/>
      <c r="AJ2" s="78"/>
      <c r="AK2" s="111"/>
      <c r="AL2" s="139" t="s">
        <v>6</v>
      </c>
      <c r="AM2" s="139"/>
      <c r="AN2" s="139"/>
      <c r="AO2" s="139"/>
      <c r="AP2" s="139"/>
      <c r="AQ2" s="128" t="s">
        <v>7</v>
      </c>
      <c r="AR2" s="129"/>
      <c r="AS2" s="129"/>
      <c r="AT2" s="129"/>
      <c r="AU2" s="129"/>
      <c r="AV2" s="113" t="s">
        <v>14</v>
      </c>
      <c r="AW2" s="114"/>
      <c r="AX2" s="114"/>
      <c r="AY2" s="114"/>
      <c r="AZ2" s="115"/>
      <c r="BA2" s="79"/>
      <c r="BB2" s="112"/>
      <c r="BC2" s="139" t="s">
        <v>6</v>
      </c>
      <c r="BD2" s="139"/>
      <c r="BE2" s="139"/>
      <c r="BF2" s="139"/>
      <c r="BG2" s="139"/>
      <c r="BH2" s="128" t="s">
        <v>7</v>
      </c>
      <c r="BI2" s="129"/>
      <c r="BJ2" s="129"/>
      <c r="BK2" s="129"/>
      <c r="BL2" s="129"/>
      <c r="BM2" s="113" t="s">
        <v>14</v>
      </c>
      <c r="BN2" s="114"/>
      <c r="BO2" s="114"/>
      <c r="BP2" s="114"/>
      <c r="BQ2" s="115"/>
      <c r="BR2" s="79"/>
      <c r="BS2" s="80"/>
      <c r="BT2" s="81"/>
      <c r="BU2" s="82" t="s">
        <v>6</v>
      </c>
      <c r="BV2" s="83"/>
      <c r="BW2" s="118" t="s">
        <v>14</v>
      </c>
      <c r="BX2" s="119"/>
      <c r="BY2" s="84"/>
      <c r="BZ2" s="85"/>
      <c r="CA2" s="86"/>
      <c r="CB2" s="87"/>
    </row>
    <row r="3" spans="1:80" s="88" customFormat="1" ht="45" customHeight="1" x14ac:dyDescent="0.25">
      <c r="A3" s="130"/>
      <c r="B3" s="131"/>
      <c r="C3" s="89"/>
      <c r="D3" s="139" t="s">
        <v>8</v>
      </c>
      <c r="E3" s="139" t="s">
        <v>9</v>
      </c>
      <c r="F3" s="139"/>
      <c r="G3" s="139"/>
      <c r="H3" s="108"/>
      <c r="I3" s="128" t="s">
        <v>84</v>
      </c>
      <c r="J3" s="129"/>
      <c r="K3" s="132"/>
      <c r="L3" s="98" t="s">
        <v>85</v>
      </c>
      <c r="M3" s="97"/>
      <c r="N3" s="123" t="s">
        <v>100</v>
      </c>
      <c r="O3" s="113" t="s">
        <v>9</v>
      </c>
      <c r="P3" s="114"/>
      <c r="Q3" s="115"/>
      <c r="R3" s="48"/>
      <c r="S3" s="79"/>
      <c r="T3" s="112"/>
      <c r="U3" s="139" t="s">
        <v>8</v>
      </c>
      <c r="V3" s="139" t="s">
        <v>9</v>
      </c>
      <c r="W3" s="139"/>
      <c r="X3" s="139"/>
      <c r="Y3" s="142" t="s">
        <v>107</v>
      </c>
      <c r="Z3" s="128" t="s">
        <v>84</v>
      </c>
      <c r="AA3" s="129"/>
      <c r="AB3" s="132"/>
      <c r="AC3" s="128" t="s">
        <v>85</v>
      </c>
      <c r="AD3" s="129"/>
      <c r="AE3" s="123" t="s">
        <v>100</v>
      </c>
      <c r="AF3" s="113" t="s">
        <v>9</v>
      </c>
      <c r="AG3" s="114"/>
      <c r="AH3" s="106"/>
      <c r="AI3" s="103"/>
      <c r="AJ3" s="79"/>
      <c r="AK3" s="112"/>
      <c r="AL3" s="140" t="s">
        <v>8</v>
      </c>
      <c r="AM3" s="139" t="s">
        <v>9</v>
      </c>
      <c r="AN3" s="139"/>
      <c r="AO3" s="139"/>
      <c r="AP3" s="108"/>
      <c r="AQ3" s="128" t="s">
        <v>84</v>
      </c>
      <c r="AR3" s="129"/>
      <c r="AS3" s="132"/>
      <c r="AT3" s="128" t="s">
        <v>85</v>
      </c>
      <c r="AU3" s="129"/>
      <c r="AV3" s="123" t="s">
        <v>100</v>
      </c>
      <c r="AW3" s="113" t="s">
        <v>9</v>
      </c>
      <c r="AX3" s="114"/>
      <c r="AY3" s="106"/>
      <c r="AZ3" s="103"/>
      <c r="BA3" s="79"/>
      <c r="BB3" s="112"/>
      <c r="BC3" s="140" t="s">
        <v>8</v>
      </c>
      <c r="BD3" s="139" t="s">
        <v>9</v>
      </c>
      <c r="BE3" s="139"/>
      <c r="BF3" s="139"/>
      <c r="BG3" s="108"/>
      <c r="BH3" s="128" t="s">
        <v>84</v>
      </c>
      <c r="BI3" s="129"/>
      <c r="BJ3" s="129"/>
      <c r="BK3" s="128" t="s">
        <v>85</v>
      </c>
      <c r="BL3" s="129"/>
      <c r="BM3" s="123" t="s">
        <v>100</v>
      </c>
      <c r="BN3" s="113" t="s">
        <v>9</v>
      </c>
      <c r="BO3" s="114"/>
      <c r="BP3" s="106"/>
      <c r="BQ3" s="103"/>
      <c r="BR3" s="79"/>
      <c r="BS3" s="80"/>
      <c r="BT3" s="81"/>
      <c r="BU3" s="91" t="s">
        <v>8</v>
      </c>
      <c r="BV3" s="90"/>
      <c r="BW3" s="116" t="s">
        <v>15</v>
      </c>
      <c r="BX3" s="48"/>
      <c r="BY3" s="79"/>
      <c r="BZ3" s="80"/>
      <c r="CA3" s="92"/>
      <c r="CB3" s="93"/>
    </row>
    <row r="4" spans="1:80" s="88" customFormat="1" ht="126.75" customHeight="1" thickBot="1" x14ac:dyDescent="0.3">
      <c r="A4" s="130"/>
      <c r="B4" s="131"/>
      <c r="C4" s="12" t="s">
        <v>87</v>
      </c>
      <c r="D4" s="139"/>
      <c r="E4" s="109" t="s">
        <v>10</v>
      </c>
      <c r="F4" s="109" t="s">
        <v>11</v>
      </c>
      <c r="G4" s="109" t="s">
        <v>106</v>
      </c>
      <c r="H4" s="110" t="s">
        <v>107</v>
      </c>
      <c r="I4" s="94" t="s">
        <v>12</v>
      </c>
      <c r="J4" s="32" t="s">
        <v>97</v>
      </c>
      <c r="K4" s="33" t="s">
        <v>98</v>
      </c>
      <c r="L4" s="33" t="s">
        <v>12</v>
      </c>
      <c r="M4" s="33" t="s">
        <v>13</v>
      </c>
      <c r="N4" s="124"/>
      <c r="O4" s="95" t="s">
        <v>10</v>
      </c>
      <c r="P4" s="96" t="s">
        <v>11</v>
      </c>
      <c r="Q4" s="107" t="s">
        <v>106</v>
      </c>
      <c r="R4" s="34" t="s">
        <v>99</v>
      </c>
      <c r="S4" s="35" t="s">
        <v>101</v>
      </c>
      <c r="T4" s="36" t="s">
        <v>109</v>
      </c>
      <c r="U4" s="139"/>
      <c r="V4" s="109" t="s">
        <v>10</v>
      </c>
      <c r="W4" s="109" t="s">
        <v>11</v>
      </c>
      <c r="X4" s="109" t="s">
        <v>106</v>
      </c>
      <c r="Y4" s="143"/>
      <c r="Z4" s="33" t="s">
        <v>12</v>
      </c>
      <c r="AA4" s="32" t="s">
        <v>97</v>
      </c>
      <c r="AB4" s="33" t="s">
        <v>13</v>
      </c>
      <c r="AC4" s="33" t="s">
        <v>12</v>
      </c>
      <c r="AD4" s="33" t="s">
        <v>13</v>
      </c>
      <c r="AE4" s="124"/>
      <c r="AF4" s="95" t="s">
        <v>10</v>
      </c>
      <c r="AG4" s="96" t="s">
        <v>11</v>
      </c>
      <c r="AH4" s="107" t="s">
        <v>106</v>
      </c>
      <c r="AI4" s="34" t="s">
        <v>99</v>
      </c>
      <c r="AJ4" s="35" t="s">
        <v>101</v>
      </c>
      <c r="AK4" s="36" t="s">
        <v>109</v>
      </c>
      <c r="AL4" s="141"/>
      <c r="AM4" s="109" t="s">
        <v>10</v>
      </c>
      <c r="AN4" s="109" t="s">
        <v>11</v>
      </c>
      <c r="AO4" s="109" t="s">
        <v>106</v>
      </c>
      <c r="AP4" s="110" t="s">
        <v>107</v>
      </c>
      <c r="AQ4" s="99" t="s">
        <v>12</v>
      </c>
      <c r="AR4" s="32" t="s">
        <v>97</v>
      </c>
      <c r="AS4" s="100" t="s">
        <v>13</v>
      </c>
      <c r="AT4" s="33" t="s">
        <v>12</v>
      </c>
      <c r="AU4" s="33" t="s">
        <v>13</v>
      </c>
      <c r="AV4" s="124"/>
      <c r="AW4" s="95" t="s">
        <v>10</v>
      </c>
      <c r="AX4" s="96" t="s">
        <v>11</v>
      </c>
      <c r="AY4" s="107" t="s">
        <v>106</v>
      </c>
      <c r="AZ4" s="34" t="s">
        <v>108</v>
      </c>
      <c r="BA4" s="35" t="s">
        <v>101</v>
      </c>
      <c r="BB4" s="36" t="s">
        <v>109</v>
      </c>
      <c r="BC4" s="141"/>
      <c r="BD4" s="109" t="s">
        <v>10</v>
      </c>
      <c r="BE4" s="109" t="s">
        <v>11</v>
      </c>
      <c r="BF4" s="109" t="s">
        <v>106</v>
      </c>
      <c r="BG4" s="110" t="s">
        <v>107</v>
      </c>
      <c r="BH4" s="33" t="s">
        <v>12</v>
      </c>
      <c r="BI4" s="32" t="s">
        <v>97</v>
      </c>
      <c r="BJ4" s="33" t="s">
        <v>13</v>
      </c>
      <c r="BK4" s="33" t="s">
        <v>12</v>
      </c>
      <c r="BL4" s="33" t="s">
        <v>13</v>
      </c>
      <c r="BM4" s="124"/>
      <c r="BN4" s="95" t="s">
        <v>10</v>
      </c>
      <c r="BO4" s="96" t="s">
        <v>11</v>
      </c>
      <c r="BP4" s="107" t="s">
        <v>106</v>
      </c>
      <c r="BQ4" s="34" t="s">
        <v>108</v>
      </c>
      <c r="BR4" s="35" t="s">
        <v>101</v>
      </c>
      <c r="BS4" s="36" t="s">
        <v>109</v>
      </c>
      <c r="BT4" s="65"/>
      <c r="BU4" s="43"/>
      <c r="BV4" s="31" t="s">
        <v>86</v>
      </c>
      <c r="BW4" s="117"/>
      <c r="BX4" s="34" t="s">
        <v>108</v>
      </c>
      <c r="BY4" s="35" t="s">
        <v>104</v>
      </c>
      <c r="BZ4" s="36" t="s">
        <v>109</v>
      </c>
      <c r="CA4" s="33" t="s">
        <v>12</v>
      </c>
      <c r="CB4" s="61" t="s">
        <v>103</v>
      </c>
    </row>
    <row r="5" spans="1:80" ht="27" thickBot="1" x14ac:dyDescent="0.3">
      <c r="A5" s="5">
        <v>810154</v>
      </c>
      <c r="B5" s="150" t="s">
        <v>78</v>
      </c>
      <c r="C5" s="144" t="s">
        <v>89</v>
      </c>
      <c r="D5" s="27">
        <v>824</v>
      </c>
      <c r="E5" s="27">
        <v>0</v>
      </c>
      <c r="F5" s="27">
        <v>0</v>
      </c>
      <c r="G5" s="27">
        <v>0</v>
      </c>
      <c r="H5" s="7">
        <f>D5-E5-F5-G5</f>
        <v>824</v>
      </c>
      <c r="I5" s="27">
        <v>983</v>
      </c>
      <c r="J5" s="27">
        <f>I5-K5</f>
        <v>33</v>
      </c>
      <c r="K5" s="27">
        <v>950</v>
      </c>
      <c r="L5" s="27">
        <v>950</v>
      </c>
      <c r="M5" s="27">
        <v>950</v>
      </c>
      <c r="N5" s="28">
        <v>0</v>
      </c>
      <c r="O5" s="27">
        <v>0</v>
      </c>
      <c r="P5" s="27">
        <v>0</v>
      </c>
      <c r="Q5" s="27">
        <v>0</v>
      </c>
      <c r="R5" s="58">
        <f>N5-O5-P5-Q5</f>
        <v>0</v>
      </c>
      <c r="S5" s="29">
        <f>N5/D5</f>
        <v>0</v>
      </c>
      <c r="T5" s="30">
        <f>R5/D5</f>
        <v>0</v>
      </c>
      <c r="U5" s="27">
        <v>1013</v>
      </c>
      <c r="V5" s="5">
        <v>0</v>
      </c>
      <c r="W5" s="27">
        <v>0</v>
      </c>
      <c r="X5" s="27">
        <v>0</v>
      </c>
      <c r="Y5" s="7">
        <f>U5-V5-W5-X5</f>
        <v>1013</v>
      </c>
      <c r="Z5" s="27">
        <v>1004</v>
      </c>
      <c r="AA5" s="27">
        <f>Z5-AB5</f>
        <v>28</v>
      </c>
      <c r="AB5" s="27">
        <v>976</v>
      </c>
      <c r="AC5" s="27">
        <v>976</v>
      </c>
      <c r="AD5" s="27">
        <v>976</v>
      </c>
      <c r="AE5" s="28">
        <v>0</v>
      </c>
      <c r="AF5" s="27">
        <v>0</v>
      </c>
      <c r="AG5" s="27">
        <v>0</v>
      </c>
      <c r="AH5" s="27">
        <v>0</v>
      </c>
      <c r="AI5" s="58">
        <f>AE5-AF5-AG5-AH5</f>
        <v>0</v>
      </c>
      <c r="AJ5" s="29">
        <f>AE5/U5</f>
        <v>0</v>
      </c>
      <c r="AK5" s="30">
        <f>AI5/U5</f>
        <v>0</v>
      </c>
      <c r="AL5" s="27">
        <v>1108</v>
      </c>
      <c r="AM5" s="44">
        <v>0</v>
      </c>
      <c r="AN5" s="27">
        <v>0</v>
      </c>
      <c r="AO5" s="27">
        <v>0</v>
      </c>
      <c r="AP5" s="7">
        <f>AL5-AM5-AN5-AO5</f>
        <v>1108</v>
      </c>
      <c r="AQ5" s="27">
        <v>1111</v>
      </c>
      <c r="AR5" s="27">
        <f>AQ5-AS5</f>
        <v>13</v>
      </c>
      <c r="AS5" s="27">
        <v>1098</v>
      </c>
      <c r="AT5" s="27">
        <v>1098</v>
      </c>
      <c r="AU5" s="27">
        <v>1098</v>
      </c>
      <c r="AV5" s="28">
        <v>0</v>
      </c>
      <c r="AW5" s="27">
        <v>0</v>
      </c>
      <c r="AX5" s="27">
        <v>0</v>
      </c>
      <c r="AY5" s="27">
        <v>0</v>
      </c>
      <c r="AZ5" s="58">
        <f>AV5-AW5-AX5-AY5</f>
        <v>0</v>
      </c>
      <c r="BA5" s="45">
        <f>AV5/AL5</f>
        <v>0</v>
      </c>
      <c r="BB5" s="46">
        <f>AZ5/AL5</f>
        <v>0</v>
      </c>
      <c r="BC5" s="27">
        <v>1511</v>
      </c>
      <c r="BD5" s="44">
        <v>0</v>
      </c>
      <c r="BE5" s="27">
        <v>0</v>
      </c>
      <c r="BF5" s="27">
        <v>0</v>
      </c>
      <c r="BG5" s="7">
        <f>BC5-BD5-BE5-BF5</f>
        <v>1511</v>
      </c>
      <c r="BH5" s="27">
        <v>1607</v>
      </c>
      <c r="BI5" s="27">
        <f>BH5-BJ5</f>
        <v>9</v>
      </c>
      <c r="BJ5" s="27">
        <v>1598</v>
      </c>
      <c r="BK5" s="27">
        <v>1598</v>
      </c>
      <c r="BL5" s="27">
        <v>1598</v>
      </c>
      <c r="BM5" s="28">
        <v>0</v>
      </c>
      <c r="BN5" s="27">
        <v>0</v>
      </c>
      <c r="BO5" s="27">
        <v>0</v>
      </c>
      <c r="BP5" s="27">
        <v>0</v>
      </c>
      <c r="BQ5" s="58">
        <f>BM5-BN5-BO5-BP5</f>
        <v>0</v>
      </c>
      <c r="BR5" s="45">
        <f>BM5/BC5</f>
        <v>0</v>
      </c>
      <c r="BS5" s="46">
        <f>BQ5/BC5</f>
        <v>0</v>
      </c>
      <c r="BT5" s="66"/>
      <c r="BU5" s="62">
        <f>D5+U5+AL5+BC5</f>
        <v>4456</v>
      </c>
      <c r="BV5" s="59">
        <f>BG5+AP5+Y5+H5</f>
        <v>4456</v>
      </c>
      <c r="BW5" s="42">
        <f>BM5+AV5+AE5+N5</f>
        <v>0</v>
      </c>
      <c r="BX5" s="44">
        <f>BQ5+AZ5+AI5+R5</f>
        <v>0</v>
      </c>
      <c r="BY5" s="45">
        <f>BW5/BU5</f>
        <v>0</v>
      </c>
      <c r="BZ5" s="46">
        <f>BX5/BU5</f>
        <v>0</v>
      </c>
      <c r="CA5" s="60">
        <f>I5+Z5+AQ5+BH5</f>
        <v>4705</v>
      </c>
      <c r="CB5" s="63">
        <f>BW5/CA5</f>
        <v>0</v>
      </c>
    </row>
    <row r="6" spans="1:80" ht="27" thickBot="1" x14ac:dyDescent="0.3">
      <c r="A6" s="5">
        <v>810119</v>
      </c>
      <c r="B6" s="150" t="s">
        <v>60</v>
      </c>
      <c r="C6" s="23" t="s">
        <v>89</v>
      </c>
      <c r="D6" s="5">
        <v>4182</v>
      </c>
      <c r="E6" s="5">
        <v>0</v>
      </c>
      <c r="F6" s="5">
        <v>0</v>
      </c>
      <c r="G6" s="5">
        <v>0</v>
      </c>
      <c r="H6" s="7">
        <f>D6-E6-F6-G6</f>
        <v>4182</v>
      </c>
      <c r="I6" s="27">
        <v>4064</v>
      </c>
      <c r="J6" s="27">
        <f>I6-K6</f>
        <v>25</v>
      </c>
      <c r="K6" s="27">
        <v>4039</v>
      </c>
      <c r="L6" s="27">
        <v>4034</v>
      </c>
      <c r="M6" s="27">
        <v>4034</v>
      </c>
      <c r="N6" s="28">
        <v>8</v>
      </c>
      <c r="O6" s="27">
        <v>0</v>
      </c>
      <c r="P6" s="27">
        <v>0</v>
      </c>
      <c r="Q6" s="27">
        <v>0</v>
      </c>
      <c r="R6" s="58">
        <f>N6-O6-P6-Q6</f>
        <v>8</v>
      </c>
      <c r="S6" s="13">
        <f>N6/D6</f>
        <v>1.9129603060736491E-3</v>
      </c>
      <c r="T6" s="30">
        <f t="shared" ref="T6:T69" si="0">R6/D6</f>
        <v>1.9129603060736491E-3</v>
      </c>
      <c r="U6" s="5">
        <v>4170</v>
      </c>
      <c r="V6" s="5">
        <v>0</v>
      </c>
      <c r="W6" s="5">
        <v>0</v>
      </c>
      <c r="X6" s="5">
        <v>0</v>
      </c>
      <c r="Y6" s="7">
        <f>U6-V6-W6-X6</f>
        <v>4170</v>
      </c>
      <c r="Z6" s="27">
        <v>4053</v>
      </c>
      <c r="AA6" s="27">
        <f>Z6-AB6</f>
        <v>28</v>
      </c>
      <c r="AB6" s="27">
        <v>4025</v>
      </c>
      <c r="AC6" s="27">
        <v>4024</v>
      </c>
      <c r="AD6" s="27">
        <v>4024</v>
      </c>
      <c r="AE6" s="28">
        <v>7</v>
      </c>
      <c r="AF6" s="27">
        <v>0</v>
      </c>
      <c r="AG6" s="27">
        <v>0</v>
      </c>
      <c r="AH6" s="27">
        <v>0</v>
      </c>
      <c r="AI6" s="58">
        <f>AE6-AF6-AG6-AH6</f>
        <v>7</v>
      </c>
      <c r="AJ6" s="13">
        <f>AE6/U6</f>
        <v>1.6786570743405275E-3</v>
      </c>
      <c r="AK6" s="30">
        <f t="shared" ref="AK6:AK69" si="1">AI6/U6</f>
        <v>1.6786570743405275E-3</v>
      </c>
      <c r="AL6" s="5">
        <v>4357</v>
      </c>
      <c r="AM6" s="5">
        <v>0</v>
      </c>
      <c r="AN6" s="5">
        <v>0</v>
      </c>
      <c r="AO6" s="5">
        <v>0</v>
      </c>
      <c r="AP6" s="7">
        <f>AL6-AM6-AN6-AO6</f>
        <v>4357</v>
      </c>
      <c r="AQ6" s="27">
        <v>4369</v>
      </c>
      <c r="AR6" s="27">
        <f>AQ6-AS6</f>
        <v>51</v>
      </c>
      <c r="AS6" s="27">
        <v>4318</v>
      </c>
      <c r="AT6" s="27">
        <v>4315</v>
      </c>
      <c r="AU6" s="27">
        <v>4315</v>
      </c>
      <c r="AV6" s="28">
        <v>6</v>
      </c>
      <c r="AW6" s="27">
        <v>0</v>
      </c>
      <c r="AX6" s="27">
        <v>0</v>
      </c>
      <c r="AY6" s="27">
        <v>0</v>
      </c>
      <c r="AZ6" s="58">
        <f>AV6-AW6-AX6-AY6</f>
        <v>6</v>
      </c>
      <c r="BA6" s="13">
        <f>AV6/AL6</f>
        <v>1.377094330961671E-3</v>
      </c>
      <c r="BB6" s="46">
        <f t="shared" ref="BB6:BB69" si="2">AZ6/AL6</f>
        <v>1.377094330961671E-3</v>
      </c>
      <c r="BC6" s="5">
        <v>4072</v>
      </c>
      <c r="BD6" s="5">
        <v>0</v>
      </c>
      <c r="BE6" s="5">
        <v>0</v>
      </c>
      <c r="BF6" s="5">
        <v>0</v>
      </c>
      <c r="BG6" s="7">
        <f>BC6-BD6-BE6-BF6</f>
        <v>4072</v>
      </c>
      <c r="BH6" s="27">
        <v>3949</v>
      </c>
      <c r="BI6" s="27">
        <f>BH6-BJ6</f>
        <v>41</v>
      </c>
      <c r="BJ6" s="27">
        <v>3908</v>
      </c>
      <c r="BK6" s="27">
        <v>3908</v>
      </c>
      <c r="BL6" s="27">
        <v>3905</v>
      </c>
      <c r="BM6" s="28">
        <v>9</v>
      </c>
      <c r="BN6" s="27">
        <v>0</v>
      </c>
      <c r="BO6" s="27">
        <v>0</v>
      </c>
      <c r="BP6" s="27">
        <v>0</v>
      </c>
      <c r="BQ6" s="58">
        <f>BM6-BN6-BO6-BP6</f>
        <v>9</v>
      </c>
      <c r="BR6" s="13">
        <f>BM6/BC6</f>
        <v>2.2102161100196463E-3</v>
      </c>
      <c r="BS6" s="46">
        <f t="shared" ref="BS6:BS69" si="3">BQ6/BC6</f>
        <v>2.2102161100196463E-3</v>
      </c>
      <c r="BT6" s="66"/>
      <c r="BU6" s="62">
        <f>D6+U6+AL6+BC6</f>
        <v>16781</v>
      </c>
      <c r="BV6" s="59">
        <f>BG6+AP6+Y6+H6</f>
        <v>16781</v>
      </c>
      <c r="BW6" s="42">
        <f>BM6+AV6+AE6+N6</f>
        <v>30</v>
      </c>
      <c r="BX6" s="44">
        <f>BQ6+AZ6+AI6+R6</f>
        <v>30</v>
      </c>
      <c r="BY6" s="45">
        <f>BW6/BU6</f>
        <v>1.7877361301471902E-3</v>
      </c>
      <c r="BZ6" s="46">
        <f t="shared" ref="BZ6:BZ69" si="4">BX6/BU6</f>
        <v>1.7877361301471902E-3</v>
      </c>
      <c r="CA6" s="60">
        <f>I6+Z6+AQ6+BH6</f>
        <v>16435</v>
      </c>
      <c r="CB6" s="63">
        <f>BW6/CA6</f>
        <v>1.8253726802555522E-3</v>
      </c>
    </row>
    <row r="7" spans="1:80" ht="15.75" thickBot="1" x14ac:dyDescent="0.3">
      <c r="A7" s="5">
        <v>810107</v>
      </c>
      <c r="B7" s="150" t="s">
        <v>53</v>
      </c>
      <c r="C7" s="23" t="s">
        <v>89</v>
      </c>
      <c r="D7" s="5">
        <v>7525</v>
      </c>
      <c r="E7" s="5">
        <v>29</v>
      </c>
      <c r="F7" s="5">
        <v>32</v>
      </c>
      <c r="G7" s="5">
        <v>0</v>
      </c>
      <c r="H7" s="7">
        <f>D7-E7-F7-G7</f>
        <v>7464</v>
      </c>
      <c r="I7" s="27">
        <v>8302</v>
      </c>
      <c r="J7" s="27">
        <f>I7-K7</f>
        <v>813</v>
      </c>
      <c r="K7" s="27">
        <v>7489</v>
      </c>
      <c r="L7" s="27">
        <v>7465</v>
      </c>
      <c r="M7" s="27">
        <v>7465</v>
      </c>
      <c r="N7" s="28">
        <v>29</v>
      </c>
      <c r="O7" s="27">
        <v>0</v>
      </c>
      <c r="P7" s="27">
        <v>0</v>
      </c>
      <c r="Q7" s="27">
        <v>0</v>
      </c>
      <c r="R7" s="58">
        <f>N7-O7-P7-Q7</f>
        <v>29</v>
      </c>
      <c r="S7" s="13">
        <f>N7/D7</f>
        <v>3.8538205980066446E-3</v>
      </c>
      <c r="T7" s="30">
        <f t="shared" si="0"/>
        <v>3.8538205980066446E-3</v>
      </c>
      <c r="U7" s="5">
        <v>8366</v>
      </c>
      <c r="V7" s="5">
        <v>27</v>
      </c>
      <c r="W7" s="5">
        <v>29</v>
      </c>
      <c r="X7" s="5">
        <v>0</v>
      </c>
      <c r="Y7" s="7">
        <f>U7-V7-W7-X7</f>
        <v>8310</v>
      </c>
      <c r="Z7" s="27">
        <v>9465</v>
      </c>
      <c r="AA7" s="27">
        <f>Z7-AB7</f>
        <v>1178</v>
      </c>
      <c r="AB7" s="27">
        <v>8287</v>
      </c>
      <c r="AC7" s="27">
        <v>8272</v>
      </c>
      <c r="AD7" s="27">
        <v>8271</v>
      </c>
      <c r="AE7" s="28">
        <v>28</v>
      </c>
      <c r="AF7" s="27">
        <v>0</v>
      </c>
      <c r="AG7" s="27">
        <v>0</v>
      </c>
      <c r="AH7" s="27">
        <v>0</v>
      </c>
      <c r="AI7" s="58">
        <f>AE7-AF7-AG7-AH7</f>
        <v>28</v>
      </c>
      <c r="AJ7" s="13">
        <f>AE7/U7</f>
        <v>3.3468802295003584E-3</v>
      </c>
      <c r="AK7" s="30">
        <f t="shared" si="1"/>
        <v>3.3468802295003584E-3</v>
      </c>
      <c r="AL7" s="5">
        <v>8829</v>
      </c>
      <c r="AM7" s="5">
        <v>29</v>
      </c>
      <c r="AN7" s="5">
        <v>33</v>
      </c>
      <c r="AO7" s="5">
        <v>0</v>
      </c>
      <c r="AP7" s="7">
        <f>AL7-AM7-AN7-AO7</f>
        <v>8767</v>
      </c>
      <c r="AQ7" s="27">
        <v>10129</v>
      </c>
      <c r="AR7" s="27">
        <f>AQ7-AS7</f>
        <v>905</v>
      </c>
      <c r="AS7" s="27">
        <v>9224</v>
      </c>
      <c r="AT7" s="27">
        <v>9217</v>
      </c>
      <c r="AU7" s="27">
        <v>9216</v>
      </c>
      <c r="AV7" s="28">
        <v>29</v>
      </c>
      <c r="AW7" s="27">
        <v>0</v>
      </c>
      <c r="AX7" s="27">
        <v>0</v>
      </c>
      <c r="AY7" s="27">
        <v>0</v>
      </c>
      <c r="AZ7" s="58">
        <f>AV7-AW7-AX7-AY7</f>
        <v>29</v>
      </c>
      <c r="BA7" s="13">
        <f>AV7/AL7</f>
        <v>3.2846301959451808E-3</v>
      </c>
      <c r="BB7" s="46">
        <f t="shared" si="2"/>
        <v>3.2846301959451808E-3</v>
      </c>
      <c r="BC7" s="5">
        <v>10032</v>
      </c>
      <c r="BD7" s="5">
        <v>30</v>
      </c>
      <c r="BE7" s="5">
        <v>22</v>
      </c>
      <c r="BF7" s="5">
        <v>0</v>
      </c>
      <c r="BG7" s="7">
        <f>BC7-BD7-BE7-BF7</f>
        <v>9980</v>
      </c>
      <c r="BH7" s="27">
        <v>11371</v>
      </c>
      <c r="BI7" s="27">
        <f>BH7-BJ7</f>
        <v>1213</v>
      </c>
      <c r="BJ7" s="27">
        <v>10158</v>
      </c>
      <c r="BK7" s="27">
        <v>10150</v>
      </c>
      <c r="BL7" s="27">
        <v>10148</v>
      </c>
      <c r="BM7" s="28">
        <v>30</v>
      </c>
      <c r="BN7" s="27">
        <v>0</v>
      </c>
      <c r="BO7" s="27">
        <v>0</v>
      </c>
      <c r="BP7" s="27">
        <v>0</v>
      </c>
      <c r="BQ7" s="58">
        <f>BM7-BN7-BO7-BP7</f>
        <v>30</v>
      </c>
      <c r="BR7" s="13">
        <f>BM7/BC7</f>
        <v>2.9904306220095694E-3</v>
      </c>
      <c r="BS7" s="46">
        <f t="shared" si="3"/>
        <v>2.9904306220095694E-3</v>
      </c>
      <c r="BT7" s="66"/>
      <c r="BU7" s="62">
        <f>D7+U7+AL7+BC7</f>
        <v>34752</v>
      </c>
      <c r="BV7" s="59">
        <f>BG7+AP7+Y7+H7</f>
        <v>34521</v>
      </c>
      <c r="BW7" s="42">
        <f>BM7+AV7+AE7+N7</f>
        <v>116</v>
      </c>
      <c r="BX7" s="44">
        <f>BQ7+AZ7+AI7+R7</f>
        <v>116</v>
      </c>
      <c r="BY7" s="45">
        <f>BW7/BU7</f>
        <v>3.337937384898711E-3</v>
      </c>
      <c r="BZ7" s="46">
        <f t="shared" si="4"/>
        <v>3.337937384898711E-3</v>
      </c>
      <c r="CA7" s="60">
        <f>I7+Z7+AQ7+BH7</f>
        <v>39267</v>
      </c>
      <c r="CB7" s="63">
        <f>BW7/CA7</f>
        <v>2.9541345149871395E-3</v>
      </c>
    </row>
    <row r="8" spans="1:80" ht="27" thickBot="1" x14ac:dyDescent="0.3">
      <c r="A8" s="5">
        <v>810124</v>
      </c>
      <c r="B8" s="151" t="s">
        <v>65</v>
      </c>
      <c r="C8" s="23" t="s">
        <v>95</v>
      </c>
      <c r="D8" s="5">
        <v>11067</v>
      </c>
      <c r="E8" s="5">
        <v>0</v>
      </c>
      <c r="F8" s="5">
        <v>0</v>
      </c>
      <c r="G8" s="5">
        <v>0</v>
      </c>
      <c r="H8" s="7">
        <f>D8-E8-F8-G8</f>
        <v>11067</v>
      </c>
      <c r="I8" s="27">
        <v>12440</v>
      </c>
      <c r="J8" s="27">
        <f>I8-K8</f>
        <v>403</v>
      </c>
      <c r="K8" s="27">
        <v>12037</v>
      </c>
      <c r="L8" s="27">
        <v>11543</v>
      </c>
      <c r="M8" s="27">
        <v>11543</v>
      </c>
      <c r="N8" s="28">
        <v>34</v>
      </c>
      <c r="O8" s="27">
        <v>0</v>
      </c>
      <c r="P8" s="27">
        <v>0</v>
      </c>
      <c r="Q8" s="27">
        <v>0</v>
      </c>
      <c r="R8" s="58">
        <f>N8-O8-P8-Q8</f>
        <v>34</v>
      </c>
      <c r="S8" s="13">
        <f>N8/D8</f>
        <v>3.0721966205837174E-3</v>
      </c>
      <c r="T8" s="30">
        <f t="shared" si="0"/>
        <v>3.0721966205837174E-3</v>
      </c>
      <c r="U8" s="5">
        <v>11257</v>
      </c>
      <c r="V8" s="5">
        <v>0</v>
      </c>
      <c r="W8" s="5">
        <v>0</v>
      </c>
      <c r="X8" s="5">
        <v>0</v>
      </c>
      <c r="Y8" s="7">
        <f>U8-V8-W8-X8</f>
        <v>11257</v>
      </c>
      <c r="Z8" s="27">
        <v>12574</v>
      </c>
      <c r="AA8" s="27">
        <f>Z8-AB8</f>
        <v>465</v>
      </c>
      <c r="AB8" s="27">
        <v>12109</v>
      </c>
      <c r="AC8" s="27">
        <v>11739</v>
      </c>
      <c r="AD8" s="27">
        <v>11739</v>
      </c>
      <c r="AE8" s="28">
        <v>46</v>
      </c>
      <c r="AF8" s="27">
        <v>0</v>
      </c>
      <c r="AG8" s="27">
        <v>0</v>
      </c>
      <c r="AH8" s="27">
        <v>0</v>
      </c>
      <c r="AI8" s="58">
        <f>AE8-AF8-AG8-AH8</f>
        <v>46</v>
      </c>
      <c r="AJ8" s="13">
        <f>AE8/U8</f>
        <v>4.0863462734298658E-3</v>
      </c>
      <c r="AK8" s="30">
        <f t="shared" si="1"/>
        <v>4.0863462734298658E-3</v>
      </c>
      <c r="AL8" s="5">
        <v>12413</v>
      </c>
      <c r="AM8" s="5">
        <v>0</v>
      </c>
      <c r="AN8" s="5">
        <v>1</v>
      </c>
      <c r="AO8" s="5">
        <v>0</v>
      </c>
      <c r="AP8" s="7">
        <f>AL8-AM8-AN8-AO8</f>
        <v>12412</v>
      </c>
      <c r="AQ8" s="27">
        <v>13634</v>
      </c>
      <c r="AR8" s="27">
        <f>AQ8-AS8</f>
        <v>552</v>
      </c>
      <c r="AS8" s="27">
        <v>13082</v>
      </c>
      <c r="AT8" s="27">
        <v>12661</v>
      </c>
      <c r="AU8" s="27">
        <v>12661</v>
      </c>
      <c r="AV8" s="28">
        <v>49</v>
      </c>
      <c r="AW8" s="27">
        <v>0</v>
      </c>
      <c r="AX8" s="27">
        <v>0</v>
      </c>
      <c r="AY8" s="27">
        <v>0</v>
      </c>
      <c r="AZ8" s="58">
        <f>AV8-AW8-AX8-AY8</f>
        <v>49</v>
      </c>
      <c r="BA8" s="13">
        <f>AV8/AL8</f>
        <v>3.9474744219769597E-3</v>
      </c>
      <c r="BB8" s="46">
        <f t="shared" si="2"/>
        <v>3.9474744219769597E-3</v>
      </c>
      <c r="BC8" s="5">
        <v>13323</v>
      </c>
      <c r="BD8" s="5">
        <v>0</v>
      </c>
      <c r="BE8" s="5">
        <v>0</v>
      </c>
      <c r="BF8" s="5">
        <v>0</v>
      </c>
      <c r="BG8" s="7">
        <f>BC8-BD8-BE8-BF8</f>
        <v>13323</v>
      </c>
      <c r="BH8" s="27">
        <v>13248</v>
      </c>
      <c r="BI8" s="27">
        <f>BH8-BJ8</f>
        <v>373</v>
      </c>
      <c r="BJ8" s="27">
        <v>12875</v>
      </c>
      <c r="BK8" s="27">
        <v>12456</v>
      </c>
      <c r="BL8" s="27">
        <v>12456</v>
      </c>
      <c r="BM8" s="28">
        <v>48</v>
      </c>
      <c r="BN8" s="27">
        <v>0</v>
      </c>
      <c r="BO8" s="27">
        <v>0</v>
      </c>
      <c r="BP8" s="27">
        <v>0</v>
      </c>
      <c r="BQ8" s="58">
        <f>BM8-BN8-BO8-BP8</f>
        <v>48</v>
      </c>
      <c r="BR8" s="13">
        <f>BM8/BC8</f>
        <v>3.6027921639270434E-3</v>
      </c>
      <c r="BS8" s="46">
        <f t="shared" si="3"/>
        <v>3.6027921639270434E-3</v>
      </c>
      <c r="BT8" s="66"/>
      <c r="BU8" s="62">
        <f>D8+U8+AL8+BC8</f>
        <v>48060</v>
      </c>
      <c r="BV8" s="59">
        <f>BG8+AP8+Y8+H8</f>
        <v>48059</v>
      </c>
      <c r="BW8" s="42">
        <f>BM8+AV8+AE8+N8</f>
        <v>177</v>
      </c>
      <c r="BX8" s="44">
        <f>BQ8+AZ8+AI8+R8</f>
        <v>177</v>
      </c>
      <c r="BY8" s="45">
        <f>BW8/BU8</f>
        <v>3.682896379525593E-3</v>
      </c>
      <c r="BZ8" s="46">
        <f t="shared" si="4"/>
        <v>3.682896379525593E-3</v>
      </c>
      <c r="CA8" s="60">
        <f>I8+Z8+AQ8+BH8</f>
        <v>51896</v>
      </c>
      <c r="CB8" s="63">
        <f>BW8/CA8</f>
        <v>3.4106674888238014E-3</v>
      </c>
    </row>
    <row r="9" spans="1:80" ht="27" thickBot="1" x14ac:dyDescent="0.3">
      <c r="A9" s="5">
        <v>810144</v>
      </c>
      <c r="B9" s="150" t="s">
        <v>73</v>
      </c>
      <c r="C9" s="23" t="s">
        <v>89</v>
      </c>
      <c r="D9" s="5">
        <v>7402</v>
      </c>
      <c r="E9" s="5">
        <v>47</v>
      </c>
      <c r="F9" s="5">
        <v>2</v>
      </c>
      <c r="G9" s="5">
        <v>0</v>
      </c>
      <c r="H9" s="7">
        <f>D9-E9-F9-G9</f>
        <v>7353</v>
      </c>
      <c r="I9" s="27">
        <v>7057</v>
      </c>
      <c r="J9" s="27">
        <f>I9-K9</f>
        <v>36</v>
      </c>
      <c r="K9" s="27">
        <v>7021</v>
      </c>
      <c r="L9" s="27">
        <v>7016</v>
      </c>
      <c r="M9" s="27">
        <v>7016</v>
      </c>
      <c r="N9" s="28">
        <v>47</v>
      </c>
      <c r="O9" s="27">
        <v>0</v>
      </c>
      <c r="P9" s="27">
        <v>0</v>
      </c>
      <c r="Q9" s="27">
        <v>0</v>
      </c>
      <c r="R9" s="58">
        <f>N9-O9-P9-Q9</f>
        <v>47</v>
      </c>
      <c r="S9" s="13">
        <f>N9/D9</f>
        <v>6.349635233720616E-3</v>
      </c>
      <c r="T9" s="30">
        <f t="shared" si="0"/>
        <v>6.349635233720616E-3</v>
      </c>
      <c r="U9" s="5">
        <v>8202</v>
      </c>
      <c r="V9" s="5">
        <v>49</v>
      </c>
      <c r="W9" s="5">
        <v>3</v>
      </c>
      <c r="X9" s="5">
        <v>0</v>
      </c>
      <c r="Y9" s="7">
        <f>U9-V9-W9-X9</f>
        <v>8150</v>
      </c>
      <c r="Z9" s="27">
        <v>8199</v>
      </c>
      <c r="AA9" s="27">
        <f>Z9-AB9</f>
        <v>34</v>
      </c>
      <c r="AB9" s="27">
        <v>8165</v>
      </c>
      <c r="AC9" s="27">
        <v>8156</v>
      </c>
      <c r="AD9" s="27">
        <v>8156</v>
      </c>
      <c r="AE9" s="28">
        <v>49</v>
      </c>
      <c r="AF9" s="27">
        <v>0</v>
      </c>
      <c r="AG9" s="27">
        <v>0</v>
      </c>
      <c r="AH9" s="27">
        <v>0</v>
      </c>
      <c r="AI9" s="58">
        <f>AE9-AF9-AG9-AH9</f>
        <v>49</v>
      </c>
      <c r="AJ9" s="13">
        <f>AE9/U9</f>
        <v>5.9741526456961718E-3</v>
      </c>
      <c r="AK9" s="30">
        <f t="shared" si="1"/>
        <v>5.9741526456961718E-3</v>
      </c>
      <c r="AL9" s="5">
        <v>8527</v>
      </c>
      <c r="AM9" s="5">
        <v>48</v>
      </c>
      <c r="AN9" s="5">
        <v>2</v>
      </c>
      <c r="AO9" s="5">
        <v>0</v>
      </c>
      <c r="AP9" s="7">
        <f>AL9-AM9-AN9-AO9</f>
        <v>8477</v>
      </c>
      <c r="AQ9" s="27">
        <v>8765</v>
      </c>
      <c r="AR9" s="27">
        <f>AQ9-AS9</f>
        <v>48</v>
      </c>
      <c r="AS9" s="27">
        <v>8717</v>
      </c>
      <c r="AT9" s="27">
        <v>8708</v>
      </c>
      <c r="AU9" s="27">
        <v>8708</v>
      </c>
      <c r="AV9" s="28">
        <v>48</v>
      </c>
      <c r="AW9" s="27">
        <v>0</v>
      </c>
      <c r="AX9" s="27">
        <v>0</v>
      </c>
      <c r="AY9" s="27">
        <v>0</v>
      </c>
      <c r="AZ9" s="58">
        <f>AV9-AW9-AX9-AY9</f>
        <v>48</v>
      </c>
      <c r="BA9" s="13">
        <f>AV9/AL9</f>
        <v>5.6291779054767213E-3</v>
      </c>
      <c r="BB9" s="46">
        <f t="shared" si="2"/>
        <v>5.6291779054767213E-3</v>
      </c>
      <c r="BC9" s="5">
        <v>9142</v>
      </c>
      <c r="BD9" s="5">
        <v>46</v>
      </c>
      <c r="BE9" s="5">
        <v>4</v>
      </c>
      <c r="BF9" s="5">
        <v>0</v>
      </c>
      <c r="BG9" s="7">
        <f>BC9-BD9-BE9-BF9</f>
        <v>9092</v>
      </c>
      <c r="BH9" s="27">
        <v>9267</v>
      </c>
      <c r="BI9" s="27">
        <f>BH9-BJ9</f>
        <v>42</v>
      </c>
      <c r="BJ9" s="27">
        <v>9225</v>
      </c>
      <c r="BK9" s="27">
        <v>9218</v>
      </c>
      <c r="BL9" s="27">
        <v>9218</v>
      </c>
      <c r="BM9" s="28">
        <v>47</v>
      </c>
      <c r="BN9" s="27">
        <v>0</v>
      </c>
      <c r="BO9" s="27">
        <v>0</v>
      </c>
      <c r="BP9" s="27">
        <v>0</v>
      </c>
      <c r="BQ9" s="58">
        <f>BM9-BN9-BO9-BP9</f>
        <v>47</v>
      </c>
      <c r="BR9" s="13">
        <f>BM9/BC9</f>
        <v>5.1411069787792602E-3</v>
      </c>
      <c r="BS9" s="46">
        <f t="shared" si="3"/>
        <v>5.1411069787792602E-3</v>
      </c>
      <c r="BT9" s="66"/>
      <c r="BU9" s="62">
        <f>D9+U9+AL9+BC9</f>
        <v>33273</v>
      </c>
      <c r="BV9" s="59">
        <f>BG9+AP9+Y9+H9</f>
        <v>33072</v>
      </c>
      <c r="BW9" s="42">
        <f>BM9+AV9+AE9+N9</f>
        <v>191</v>
      </c>
      <c r="BX9" s="44">
        <f>BQ9+AZ9+AI9+R9</f>
        <v>191</v>
      </c>
      <c r="BY9" s="45">
        <f>BW9/BU9</f>
        <v>5.7403901060920264E-3</v>
      </c>
      <c r="BZ9" s="46">
        <f t="shared" si="4"/>
        <v>5.7403901060920264E-3</v>
      </c>
      <c r="CA9" s="60">
        <f>I9+Z9+AQ9+BH9</f>
        <v>33288</v>
      </c>
      <c r="CB9" s="63">
        <f>BW9/CA9</f>
        <v>5.7378034126411917E-3</v>
      </c>
    </row>
    <row r="10" spans="1:80" ht="15.75" thickBot="1" x14ac:dyDescent="0.3">
      <c r="A10" s="5">
        <v>810073</v>
      </c>
      <c r="B10" s="151" t="s">
        <v>33</v>
      </c>
      <c r="C10" s="19" t="s">
        <v>88</v>
      </c>
      <c r="D10" s="5">
        <v>3135</v>
      </c>
      <c r="E10" s="5">
        <v>0</v>
      </c>
      <c r="F10" s="5">
        <v>0</v>
      </c>
      <c r="G10" s="5">
        <v>18</v>
      </c>
      <c r="H10" s="7">
        <f>D10-E10-F10-G10</f>
        <v>3117</v>
      </c>
      <c r="I10" s="27">
        <v>3358</v>
      </c>
      <c r="J10" s="27">
        <f>I10-K10</f>
        <v>15</v>
      </c>
      <c r="K10" s="27">
        <v>3343</v>
      </c>
      <c r="L10" s="27">
        <v>3353</v>
      </c>
      <c r="M10" s="27">
        <v>3338</v>
      </c>
      <c r="N10" s="28">
        <v>31</v>
      </c>
      <c r="O10" s="27">
        <v>0</v>
      </c>
      <c r="P10" s="27">
        <v>0</v>
      </c>
      <c r="Q10" s="27">
        <v>18</v>
      </c>
      <c r="R10" s="58">
        <f>N10-O10-P10-Q10</f>
        <v>13</v>
      </c>
      <c r="S10" s="13">
        <f>N10/D10</f>
        <v>9.8883572567783091E-3</v>
      </c>
      <c r="T10" s="30">
        <f t="shared" si="0"/>
        <v>4.1467304625199359E-3</v>
      </c>
      <c r="U10" s="5">
        <v>4032</v>
      </c>
      <c r="V10" s="5">
        <v>0</v>
      </c>
      <c r="W10" s="5">
        <v>0</v>
      </c>
      <c r="X10" s="5">
        <v>1</v>
      </c>
      <c r="Y10" s="7">
        <f>U10-V10-W10-X10</f>
        <v>4031</v>
      </c>
      <c r="Z10" s="27">
        <v>4552</v>
      </c>
      <c r="AA10" s="27">
        <f>Z10-AB10</f>
        <v>8</v>
      </c>
      <c r="AB10" s="27">
        <v>4544</v>
      </c>
      <c r="AC10" s="27">
        <v>4550</v>
      </c>
      <c r="AD10" s="27">
        <v>4542</v>
      </c>
      <c r="AE10" s="28">
        <v>19</v>
      </c>
      <c r="AF10" s="27">
        <v>0</v>
      </c>
      <c r="AG10" s="27">
        <v>0</v>
      </c>
      <c r="AH10" s="27">
        <v>1</v>
      </c>
      <c r="AI10" s="58">
        <f>AE10-AF10-AG10-AH10</f>
        <v>18</v>
      </c>
      <c r="AJ10" s="13">
        <f>AE10/U10</f>
        <v>4.712301587301587E-3</v>
      </c>
      <c r="AK10" s="30">
        <f t="shared" si="1"/>
        <v>4.464285714285714E-3</v>
      </c>
      <c r="AL10" s="5">
        <v>4622</v>
      </c>
      <c r="AM10" s="5">
        <v>0</v>
      </c>
      <c r="AN10" s="5">
        <v>0</v>
      </c>
      <c r="AO10" s="5">
        <v>6</v>
      </c>
      <c r="AP10" s="7">
        <f>AL10-AM10-AN10-AO10</f>
        <v>4616</v>
      </c>
      <c r="AQ10" s="27">
        <v>5131</v>
      </c>
      <c r="AR10" s="27">
        <f>AQ10-AS10</f>
        <v>13</v>
      </c>
      <c r="AS10" s="27">
        <v>5118</v>
      </c>
      <c r="AT10" s="27">
        <v>5125</v>
      </c>
      <c r="AU10" s="27">
        <v>5112</v>
      </c>
      <c r="AV10" s="28">
        <v>43</v>
      </c>
      <c r="AW10" s="27">
        <v>0</v>
      </c>
      <c r="AX10" s="27">
        <v>0</v>
      </c>
      <c r="AY10" s="27">
        <v>6</v>
      </c>
      <c r="AZ10" s="58">
        <f>AV10-AW10-AX10-AY10</f>
        <v>37</v>
      </c>
      <c r="BA10" s="13">
        <f>AV10/AL10</f>
        <v>9.3033318909562963E-3</v>
      </c>
      <c r="BB10" s="46">
        <f t="shared" si="2"/>
        <v>8.0051925573344871E-3</v>
      </c>
      <c r="BC10" s="5">
        <v>5055</v>
      </c>
      <c r="BD10" s="5">
        <v>0</v>
      </c>
      <c r="BE10" s="5">
        <v>0</v>
      </c>
      <c r="BF10" s="5">
        <v>8</v>
      </c>
      <c r="BG10" s="7">
        <f>BC10-BD10-BE10-BF10</f>
        <v>5047</v>
      </c>
      <c r="BH10" s="27">
        <v>5568</v>
      </c>
      <c r="BI10" s="27">
        <f>BH10-BJ10</f>
        <v>0</v>
      </c>
      <c r="BJ10" s="27">
        <v>5568</v>
      </c>
      <c r="BK10" s="27">
        <v>5565</v>
      </c>
      <c r="BL10" s="27">
        <v>5565</v>
      </c>
      <c r="BM10" s="28">
        <v>51</v>
      </c>
      <c r="BN10" s="27">
        <v>0</v>
      </c>
      <c r="BO10" s="27">
        <v>0</v>
      </c>
      <c r="BP10" s="27">
        <v>8</v>
      </c>
      <c r="BQ10" s="58">
        <f>BM10-BN10-BO10-BP10</f>
        <v>43</v>
      </c>
      <c r="BR10" s="13">
        <f>BM10/BC10</f>
        <v>1.0089020771513354E-2</v>
      </c>
      <c r="BS10" s="46">
        <f t="shared" si="3"/>
        <v>8.5064292779426318E-3</v>
      </c>
      <c r="BT10" s="66"/>
      <c r="BU10" s="62">
        <f>D10+U10+AL10+BC10</f>
        <v>16844</v>
      </c>
      <c r="BV10" s="59">
        <f>BG10+AP10+Y10+H10</f>
        <v>16811</v>
      </c>
      <c r="BW10" s="42">
        <f>BM10+AV10+AE10+N10</f>
        <v>144</v>
      </c>
      <c r="BX10" s="44">
        <f>BQ10+AZ10+AI10+R10</f>
        <v>111</v>
      </c>
      <c r="BY10" s="45">
        <f>BW10/BU10</f>
        <v>8.549038233198766E-3</v>
      </c>
      <c r="BZ10" s="46">
        <f t="shared" si="4"/>
        <v>6.5898836380907152E-3</v>
      </c>
      <c r="CA10" s="60">
        <f>I10+Z10+AQ10+BH10</f>
        <v>18609</v>
      </c>
      <c r="CB10" s="63">
        <f>BW10/CA10</f>
        <v>7.7381911978075127E-3</v>
      </c>
    </row>
    <row r="11" spans="1:80" ht="15.75" thickBot="1" x14ac:dyDescent="0.3">
      <c r="A11" s="5">
        <v>810003</v>
      </c>
      <c r="B11" s="150" t="s">
        <v>18</v>
      </c>
      <c r="C11" s="149" t="s">
        <v>89</v>
      </c>
      <c r="D11" s="5">
        <v>11078</v>
      </c>
      <c r="E11" s="5">
        <v>0</v>
      </c>
      <c r="F11" s="5">
        <v>0</v>
      </c>
      <c r="G11" s="5">
        <v>0</v>
      </c>
      <c r="H11" s="7">
        <f>D11-E11-F11-G11</f>
        <v>11078</v>
      </c>
      <c r="I11" s="27">
        <v>12757</v>
      </c>
      <c r="J11" s="27">
        <f>I11-K11</f>
        <v>736</v>
      </c>
      <c r="K11" s="27">
        <v>12021</v>
      </c>
      <c r="L11" s="27">
        <v>12009</v>
      </c>
      <c r="M11" s="27">
        <v>12009</v>
      </c>
      <c r="N11" s="28">
        <v>133</v>
      </c>
      <c r="O11" s="27">
        <v>0</v>
      </c>
      <c r="P11" s="27">
        <v>0</v>
      </c>
      <c r="Q11" s="27">
        <v>0</v>
      </c>
      <c r="R11" s="58">
        <f>N11-O11-P11-Q11</f>
        <v>133</v>
      </c>
      <c r="S11" s="13">
        <f>N11/D11</f>
        <v>1.2005777216103989E-2</v>
      </c>
      <c r="T11" s="30">
        <f t="shared" si="0"/>
        <v>1.2005777216103989E-2</v>
      </c>
      <c r="U11" s="5">
        <v>14447</v>
      </c>
      <c r="V11" s="5">
        <v>0</v>
      </c>
      <c r="W11" s="5">
        <v>0</v>
      </c>
      <c r="X11" s="5">
        <v>0</v>
      </c>
      <c r="Y11" s="7">
        <f>U11-V11-W11-X11</f>
        <v>14447</v>
      </c>
      <c r="Z11" s="27">
        <v>15935</v>
      </c>
      <c r="AA11" s="27">
        <f>Z11-AB11</f>
        <v>795</v>
      </c>
      <c r="AB11" s="27">
        <v>15140</v>
      </c>
      <c r="AC11" s="27">
        <v>15139</v>
      </c>
      <c r="AD11" s="27">
        <v>15139</v>
      </c>
      <c r="AE11" s="28">
        <v>149</v>
      </c>
      <c r="AF11" s="27">
        <v>0</v>
      </c>
      <c r="AG11" s="27">
        <v>0</v>
      </c>
      <c r="AH11" s="27">
        <v>0</v>
      </c>
      <c r="AI11" s="58">
        <f>AE11-AF11-AG11-AH11</f>
        <v>149</v>
      </c>
      <c r="AJ11" s="13">
        <f>AE11/U11</f>
        <v>1.031355990863155E-2</v>
      </c>
      <c r="AK11" s="30">
        <f t="shared" si="1"/>
        <v>1.031355990863155E-2</v>
      </c>
      <c r="AL11" s="5">
        <v>15793</v>
      </c>
      <c r="AM11" s="5">
        <v>0</v>
      </c>
      <c r="AN11" s="5">
        <v>0</v>
      </c>
      <c r="AO11" s="5">
        <v>0</v>
      </c>
      <c r="AP11" s="7">
        <f>AL11-AM11-AN11-AO11</f>
        <v>15793</v>
      </c>
      <c r="AQ11" s="27">
        <v>18391</v>
      </c>
      <c r="AR11" s="27">
        <f>AQ11-AS11</f>
        <v>1260</v>
      </c>
      <c r="AS11" s="27">
        <v>17131</v>
      </c>
      <c r="AT11" s="27">
        <v>17098</v>
      </c>
      <c r="AU11" s="27">
        <v>17098</v>
      </c>
      <c r="AV11" s="28">
        <v>138</v>
      </c>
      <c r="AW11" s="27">
        <v>0</v>
      </c>
      <c r="AX11" s="27">
        <v>0</v>
      </c>
      <c r="AY11" s="27">
        <v>0</v>
      </c>
      <c r="AZ11" s="58">
        <f>AV11-AW11-AX11-AY11</f>
        <v>138</v>
      </c>
      <c r="BA11" s="13">
        <f>AV11/AL11</f>
        <v>8.7380485025011084E-3</v>
      </c>
      <c r="BB11" s="46">
        <f t="shared" si="2"/>
        <v>8.7380485025011084E-3</v>
      </c>
      <c r="BC11" s="5">
        <v>17351</v>
      </c>
      <c r="BD11" s="5">
        <v>0</v>
      </c>
      <c r="BE11" s="5">
        <v>0</v>
      </c>
      <c r="BF11" s="5">
        <v>0</v>
      </c>
      <c r="BG11" s="7">
        <f>BC11-BD11-BE11-BF11</f>
        <v>17351</v>
      </c>
      <c r="BH11" s="27">
        <v>19773</v>
      </c>
      <c r="BI11" s="27">
        <f>BH11-BJ11</f>
        <v>1157</v>
      </c>
      <c r="BJ11" s="27">
        <v>18616</v>
      </c>
      <c r="BK11" s="27">
        <v>18585</v>
      </c>
      <c r="BL11" s="27">
        <v>18583</v>
      </c>
      <c r="BM11" s="28">
        <v>0</v>
      </c>
      <c r="BN11" s="27">
        <v>0</v>
      </c>
      <c r="BO11" s="27">
        <v>0</v>
      </c>
      <c r="BP11" s="27">
        <v>0</v>
      </c>
      <c r="BQ11" s="58">
        <f>BM11-BN11-BO11-BP11</f>
        <v>0</v>
      </c>
      <c r="BR11" s="13">
        <f>BM11/BC11</f>
        <v>0</v>
      </c>
      <c r="BS11" s="46">
        <f t="shared" si="3"/>
        <v>0</v>
      </c>
      <c r="BT11" s="66"/>
      <c r="BU11" s="62">
        <f>D11+U11+AL11+BC11</f>
        <v>58669</v>
      </c>
      <c r="BV11" s="59">
        <f>BG11+AP11+Y11+H11</f>
        <v>58669</v>
      </c>
      <c r="BW11" s="42">
        <f>BM11+AV11+AE11+N11</f>
        <v>420</v>
      </c>
      <c r="BX11" s="44">
        <f>BQ11+AZ11+AI11+R11</f>
        <v>420</v>
      </c>
      <c r="BY11" s="45">
        <f>BW11/BU11</f>
        <v>7.1588061838449603E-3</v>
      </c>
      <c r="BZ11" s="46">
        <f t="shared" si="4"/>
        <v>7.1588061838449603E-3</v>
      </c>
      <c r="CA11" s="60">
        <f>I11+Z11+AQ11+BH11</f>
        <v>66856</v>
      </c>
      <c r="CB11" s="63">
        <f>BW11/CA11</f>
        <v>6.2821586693789641E-3</v>
      </c>
    </row>
    <row r="12" spans="1:80" ht="15.75" thickBot="1" x14ac:dyDescent="0.3">
      <c r="A12" s="5">
        <v>810076</v>
      </c>
      <c r="B12" s="150" t="s">
        <v>35</v>
      </c>
      <c r="C12" s="23" t="s">
        <v>89</v>
      </c>
      <c r="D12" s="5">
        <v>13254</v>
      </c>
      <c r="E12" s="5">
        <v>0</v>
      </c>
      <c r="F12" s="5">
        <v>0</v>
      </c>
      <c r="G12" s="5">
        <v>0</v>
      </c>
      <c r="H12" s="7">
        <f>D12-E12-F12-G12</f>
        <v>13254</v>
      </c>
      <c r="I12" s="27">
        <v>8215</v>
      </c>
      <c r="J12" s="27">
        <f>I12-K12</f>
        <v>452</v>
      </c>
      <c r="K12" s="27">
        <v>7763</v>
      </c>
      <c r="L12" s="27">
        <v>7763</v>
      </c>
      <c r="M12" s="27">
        <v>7763</v>
      </c>
      <c r="N12" s="28">
        <v>123</v>
      </c>
      <c r="O12" s="27">
        <v>0</v>
      </c>
      <c r="P12" s="27">
        <v>0</v>
      </c>
      <c r="Q12" s="27">
        <v>0</v>
      </c>
      <c r="R12" s="58">
        <f>N12-O12-P12-Q12</f>
        <v>123</v>
      </c>
      <c r="S12" s="13">
        <f>N12/D12</f>
        <v>9.2802172928927121E-3</v>
      </c>
      <c r="T12" s="30">
        <f t="shared" si="0"/>
        <v>9.2802172928927121E-3</v>
      </c>
      <c r="U12" s="5">
        <v>17022</v>
      </c>
      <c r="V12" s="5">
        <v>0</v>
      </c>
      <c r="W12" s="5">
        <v>1</v>
      </c>
      <c r="X12" s="5">
        <v>0</v>
      </c>
      <c r="Y12" s="7">
        <f>U12-V12-W12-X12</f>
        <v>17021</v>
      </c>
      <c r="Z12" s="27">
        <v>7150</v>
      </c>
      <c r="AA12" s="27">
        <f>Z12-AB12</f>
        <v>269</v>
      </c>
      <c r="AB12" s="27">
        <v>6881</v>
      </c>
      <c r="AC12" s="27">
        <v>6881</v>
      </c>
      <c r="AD12" s="27">
        <v>6881</v>
      </c>
      <c r="AE12" s="28">
        <v>173</v>
      </c>
      <c r="AF12" s="27">
        <v>0</v>
      </c>
      <c r="AG12" s="27">
        <v>0</v>
      </c>
      <c r="AH12" s="27">
        <v>0</v>
      </c>
      <c r="AI12" s="58">
        <f>AE12-AF12-AG12-AH12</f>
        <v>173</v>
      </c>
      <c r="AJ12" s="13">
        <f>AE12/U12</f>
        <v>1.0163318058982494E-2</v>
      </c>
      <c r="AK12" s="30">
        <f t="shared" si="1"/>
        <v>1.0163318058982494E-2</v>
      </c>
      <c r="AL12" s="5">
        <v>18189</v>
      </c>
      <c r="AM12" s="5">
        <v>0</v>
      </c>
      <c r="AN12" s="5">
        <v>4</v>
      </c>
      <c r="AO12" s="5">
        <v>0</v>
      </c>
      <c r="AP12" s="7">
        <f>AL12-AM12-AN12-AO12</f>
        <v>18185</v>
      </c>
      <c r="AQ12" s="27">
        <v>9933</v>
      </c>
      <c r="AR12" s="27">
        <f>AQ12-AS12</f>
        <v>1179</v>
      </c>
      <c r="AS12" s="27">
        <v>8754</v>
      </c>
      <c r="AT12" s="27">
        <v>8754</v>
      </c>
      <c r="AU12" s="27">
        <v>8754</v>
      </c>
      <c r="AV12" s="28">
        <v>154</v>
      </c>
      <c r="AW12" s="27">
        <v>0</v>
      </c>
      <c r="AX12" s="27">
        <v>0</v>
      </c>
      <c r="AY12" s="27">
        <v>0</v>
      </c>
      <c r="AZ12" s="58">
        <f>AV12-AW12-AX12-AY12</f>
        <v>154</v>
      </c>
      <c r="BA12" s="13">
        <f>AV12/AL12</f>
        <v>8.4666556710099507E-3</v>
      </c>
      <c r="BB12" s="46">
        <f t="shared" si="2"/>
        <v>8.4666556710099507E-3</v>
      </c>
      <c r="BC12" s="5">
        <v>18704</v>
      </c>
      <c r="BD12" s="5">
        <v>0</v>
      </c>
      <c r="BE12" s="5">
        <v>0</v>
      </c>
      <c r="BF12" s="5">
        <v>0</v>
      </c>
      <c r="BG12" s="7">
        <f>BC12-BD12-BE12-BF12</f>
        <v>18704</v>
      </c>
      <c r="BH12" s="27">
        <v>5526</v>
      </c>
      <c r="BI12" s="27">
        <f>BH12-BJ12</f>
        <v>709</v>
      </c>
      <c r="BJ12" s="27">
        <v>4817</v>
      </c>
      <c r="BK12" s="27">
        <v>4817</v>
      </c>
      <c r="BL12" s="27">
        <v>4816</v>
      </c>
      <c r="BM12" s="28">
        <v>59</v>
      </c>
      <c r="BN12" s="27">
        <v>0</v>
      </c>
      <c r="BO12" s="27">
        <v>0</v>
      </c>
      <c r="BP12" s="27">
        <v>0</v>
      </c>
      <c r="BQ12" s="58">
        <f>BM12-BN12-BO12-BP12</f>
        <v>59</v>
      </c>
      <c r="BR12" s="13">
        <f>BM12/BC12</f>
        <v>3.154405474764756E-3</v>
      </c>
      <c r="BS12" s="46">
        <f t="shared" si="3"/>
        <v>3.154405474764756E-3</v>
      </c>
      <c r="BT12" s="66"/>
      <c r="BU12" s="62">
        <f>D12+U12+AL12+BC12</f>
        <v>67169</v>
      </c>
      <c r="BV12" s="59">
        <f>BG12+AP12+Y12+H12</f>
        <v>67164</v>
      </c>
      <c r="BW12" s="42">
        <f>BM12+AV12+AE12+N12</f>
        <v>509</v>
      </c>
      <c r="BX12" s="44">
        <f>BQ12+AZ12+AI12+R12</f>
        <v>509</v>
      </c>
      <c r="BY12" s="45">
        <f>BW12/BU12</f>
        <v>7.5779005195849274E-3</v>
      </c>
      <c r="BZ12" s="46">
        <f t="shared" si="4"/>
        <v>7.5779005195849274E-3</v>
      </c>
      <c r="CA12" s="60">
        <f>I12+Z12+AQ12+BH12</f>
        <v>30824</v>
      </c>
      <c r="CB12" s="63">
        <f>BW12/CA12</f>
        <v>1.6513106670127172E-2</v>
      </c>
    </row>
    <row r="13" spans="1:80" s="3" customFormat="1" ht="15.75" thickBot="1" x14ac:dyDescent="0.3">
      <c r="A13" s="5">
        <v>810088</v>
      </c>
      <c r="B13" s="150" t="s">
        <v>37</v>
      </c>
      <c r="C13" s="23" t="s">
        <v>89</v>
      </c>
      <c r="D13" s="5">
        <v>19925</v>
      </c>
      <c r="E13" s="5">
        <v>20</v>
      </c>
      <c r="F13" s="5">
        <v>6</v>
      </c>
      <c r="G13" s="5">
        <v>0</v>
      </c>
      <c r="H13" s="7">
        <f>D13-E13-F13-G13</f>
        <v>19899</v>
      </c>
      <c r="I13" s="27">
        <v>20929</v>
      </c>
      <c r="J13" s="27">
        <f>I13-K13</f>
        <v>1197</v>
      </c>
      <c r="K13" s="27">
        <v>19732</v>
      </c>
      <c r="L13" s="27">
        <v>19673</v>
      </c>
      <c r="M13" s="27">
        <v>19672</v>
      </c>
      <c r="N13" s="28">
        <v>155</v>
      </c>
      <c r="O13" s="27">
        <v>0</v>
      </c>
      <c r="P13" s="27">
        <v>1</v>
      </c>
      <c r="Q13" s="27">
        <v>0</v>
      </c>
      <c r="R13" s="58">
        <f>N13-O13-P13-Q13</f>
        <v>154</v>
      </c>
      <c r="S13" s="13">
        <f>N13/D13</f>
        <v>7.7791718946047675E-3</v>
      </c>
      <c r="T13" s="30">
        <f t="shared" si="0"/>
        <v>7.7289836888331243E-3</v>
      </c>
      <c r="U13" s="5">
        <v>24224</v>
      </c>
      <c r="V13" s="5">
        <v>19</v>
      </c>
      <c r="W13" s="5">
        <v>6</v>
      </c>
      <c r="X13" s="5">
        <v>0</v>
      </c>
      <c r="Y13" s="7">
        <f>U13-V13-W13-X13</f>
        <v>24199</v>
      </c>
      <c r="Z13" s="27">
        <v>24865</v>
      </c>
      <c r="AA13" s="27">
        <f>Z13-AB13</f>
        <v>1408</v>
      </c>
      <c r="AB13" s="27">
        <v>23457</v>
      </c>
      <c r="AC13" s="27">
        <v>23416</v>
      </c>
      <c r="AD13" s="27">
        <v>23416</v>
      </c>
      <c r="AE13" s="28">
        <v>183</v>
      </c>
      <c r="AF13" s="27">
        <v>0</v>
      </c>
      <c r="AG13" s="27">
        <v>0</v>
      </c>
      <c r="AH13" s="27">
        <v>0</v>
      </c>
      <c r="AI13" s="58">
        <f>AE13-AF13-AG13-AH13</f>
        <v>183</v>
      </c>
      <c r="AJ13" s="13">
        <f>AE13/U13</f>
        <v>7.5544914134742401E-3</v>
      </c>
      <c r="AK13" s="30">
        <f t="shared" si="1"/>
        <v>7.5544914134742401E-3</v>
      </c>
      <c r="AL13" s="5">
        <v>27965</v>
      </c>
      <c r="AM13" s="5">
        <v>22</v>
      </c>
      <c r="AN13" s="5">
        <v>5</v>
      </c>
      <c r="AO13" s="5">
        <v>0</v>
      </c>
      <c r="AP13" s="7">
        <f>AL13-AM13-AN13-AO13</f>
        <v>27938</v>
      </c>
      <c r="AQ13" s="27">
        <v>27100</v>
      </c>
      <c r="AR13" s="27">
        <f>AQ13-AS13</f>
        <v>1500</v>
      </c>
      <c r="AS13" s="27">
        <v>25600</v>
      </c>
      <c r="AT13" s="27">
        <v>25560</v>
      </c>
      <c r="AU13" s="27">
        <v>25560</v>
      </c>
      <c r="AV13" s="28">
        <v>304</v>
      </c>
      <c r="AW13" s="27">
        <v>0</v>
      </c>
      <c r="AX13" s="27">
        <v>0</v>
      </c>
      <c r="AY13" s="27">
        <v>0</v>
      </c>
      <c r="AZ13" s="58">
        <f>AV13-AW13-AX13-AY13</f>
        <v>304</v>
      </c>
      <c r="BA13" s="13">
        <f>AV13/AL13</f>
        <v>1.0870731271231898E-2</v>
      </c>
      <c r="BB13" s="46">
        <f t="shared" si="2"/>
        <v>1.0870731271231898E-2</v>
      </c>
      <c r="BC13" s="5">
        <v>28282</v>
      </c>
      <c r="BD13" s="5">
        <v>21</v>
      </c>
      <c r="BE13" s="5">
        <v>1</v>
      </c>
      <c r="BF13" s="5">
        <v>0</v>
      </c>
      <c r="BG13" s="7">
        <f>BC13-BD13-BE13-BF13</f>
        <v>28260</v>
      </c>
      <c r="BH13" s="27">
        <v>19735</v>
      </c>
      <c r="BI13" s="27">
        <f>BH13-BJ13</f>
        <v>1085</v>
      </c>
      <c r="BJ13" s="27">
        <v>18650</v>
      </c>
      <c r="BK13" s="27">
        <v>18613</v>
      </c>
      <c r="BL13" s="27">
        <v>18613</v>
      </c>
      <c r="BM13" s="28">
        <v>247</v>
      </c>
      <c r="BN13" s="27">
        <v>0</v>
      </c>
      <c r="BO13" s="27">
        <v>0</v>
      </c>
      <c r="BP13" s="27">
        <v>0</v>
      </c>
      <c r="BQ13" s="58">
        <f>BM13-BN13-BO13-BP13</f>
        <v>247</v>
      </c>
      <c r="BR13" s="13">
        <f>BM13/BC13</f>
        <v>8.7334700516229404E-3</v>
      </c>
      <c r="BS13" s="46">
        <f t="shared" si="3"/>
        <v>8.7334700516229404E-3</v>
      </c>
      <c r="BT13" s="66"/>
      <c r="BU13" s="62">
        <f>D13+U13+AL13+BC13</f>
        <v>100396</v>
      </c>
      <c r="BV13" s="59">
        <f>BG13+AP13+Y13+H13</f>
        <v>100296</v>
      </c>
      <c r="BW13" s="42">
        <f>BM13+AV13+AE13+N13</f>
        <v>889</v>
      </c>
      <c r="BX13" s="44">
        <f>BQ13+AZ13+AI13+R13</f>
        <v>888</v>
      </c>
      <c r="BY13" s="45">
        <f>BW13/BU13</f>
        <v>8.8549344595402202E-3</v>
      </c>
      <c r="BZ13" s="46">
        <f t="shared" si="4"/>
        <v>8.8449739033427625E-3</v>
      </c>
      <c r="CA13" s="60">
        <f>I13+Z13+AQ13+BH13</f>
        <v>92629</v>
      </c>
      <c r="CB13" s="63">
        <f>BW13/CA13</f>
        <v>9.5974262919819933E-3</v>
      </c>
    </row>
    <row r="14" spans="1:80" ht="27" thickBot="1" x14ac:dyDescent="0.3">
      <c r="A14" s="5">
        <v>810120</v>
      </c>
      <c r="B14" s="152" t="s">
        <v>61</v>
      </c>
      <c r="C14" s="26" t="s">
        <v>93</v>
      </c>
      <c r="D14" s="5">
        <v>3105</v>
      </c>
      <c r="E14" s="5">
        <v>0</v>
      </c>
      <c r="F14" s="5">
        <v>50</v>
      </c>
      <c r="G14" s="5">
        <v>0</v>
      </c>
      <c r="H14" s="7">
        <f>D14-E14-F14-G14</f>
        <v>3055</v>
      </c>
      <c r="I14" s="27">
        <v>4429</v>
      </c>
      <c r="J14" s="27">
        <f>I14-K14</f>
        <v>1464</v>
      </c>
      <c r="K14" s="27">
        <v>2965</v>
      </c>
      <c r="L14" s="27">
        <v>4382</v>
      </c>
      <c r="M14" s="27">
        <v>2920</v>
      </c>
      <c r="N14" s="28">
        <v>75</v>
      </c>
      <c r="O14" s="27">
        <v>0</v>
      </c>
      <c r="P14" s="27">
        <v>32</v>
      </c>
      <c r="Q14" s="27">
        <v>0</v>
      </c>
      <c r="R14" s="58">
        <f>N14-O14-P14-Q14</f>
        <v>43</v>
      </c>
      <c r="S14" s="13">
        <f>N14/D14</f>
        <v>2.4154589371980676E-2</v>
      </c>
      <c r="T14" s="30">
        <f t="shared" si="0"/>
        <v>1.3848631239935587E-2</v>
      </c>
      <c r="U14" s="5">
        <v>3581</v>
      </c>
      <c r="V14" s="5">
        <v>0</v>
      </c>
      <c r="W14" s="5">
        <v>42</v>
      </c>
      <c r="X14" s="5">
        <v>0</v>
      </c>
      <c r="Y14" s="7">
        <f>U14-V14-W14-X14</f>
        <v>3539</v>
      </c>
      <c r="Z14" s="27">
        <v>4673</v>
      </c>
      <c r="AA14" s="27">
        <f>Z14-AB14</f>
        <v>1207</v>
      </c>
      <c r="AB14" s="27">
        <v>3466</v>
      </c>
      <c r="AC14" s="27">
        <v>4626</v>
      </c>
      <c r="AD14" s="27">
        <v>3419</v>
      </c>
      <c r="AE14" s="28">
        <v>49</v>
      </c>
      <c r="AF14" s="27">
        <v>0</v>
      </c>
      <c r="AG14" s="27">
        <v>26</v>
      </c>
      <c r="AH14" s="27">
        <v>0</v>
      </c>
      <c r="AI14" s="58">
        <f>AE14-AF14-AG14-AH14</f>
        <v>23</v>
      </c>
      <c r="AJ14" s="13">
        <f>AE14/U14</f>
        <v>1.3683328679139906E-2</v>
      </c>
      <c r="AK14" s="30">
        <f t="shared" si="1"/>
        <v>6.4227869310248533E-3</v>
      </c>
      <c r="AL14" s="5">
        <v>3506</v>
      </c>
      <c r="AM14" s="5">
        <v>0</v>
      </c>
      <c r="AN14" s="5">
        <v>35</v>
      </c>
      <c r="AO14" s="5">
        <v>0</v>
      </c>
      <c r="AP14" s="7">
        <f>AL14-AM14-AN14-AO14</f>
        <v>3471</v>
      </c>
      <c r="AQ14" s="27">
        <v>4837</v>
      </c>
      <c r="AR14" s="27">
        <f>AQ14-AS14</f>
        <v>1742</v>
      </c>
      <c r="AS14" s="27">
        <v>3095</v>
      </c>
      <c r="AT14" s="27">
        <v>4774</v>
      </c>
      <c r="AU14" s="27">
        <v>3034</v>
      </c>
      <c r="AV14" s="28">
        <v>60</v>
      </c>
      <c r="AW14" s="27">
        <v>0</v>
      </c>
      <c r="AX14" s="27">
        <v>21</v>
      </c>
      <c r="AY14" s="27">
        <v>0</v>
      </c>
      <c r="AZ14" s="58">
        <f>AV14-AW14-AX14-AY14</f>
        <v>39</v>
      </c>
      <c r="BA14" s="13">
        <f>AV14/AL14</f>
        <v>1.7113519680547633E-2</v>
      </c>
      <c r="BB14" s="46">
        <f t="shared" si="2"/>
        <v>1.1123787792355962E-2</v>
      </c>
      <c r="BC14" s="5">
        <v>3416</v>
      </c>
      <c r="BD14" s="5">
        <v>0</v>
      </c>
      <c r="BE14" s="5">
        <v>47</v>
      </c>
      <c r="BF14" s="5">
        <v>0</v>
      </c>
      <c r="BG14" s="7">
        <f>BC14-BD14-BE14-BF14</f>
        <v>3369</v>
      </c>
      <c r="BH14" s="27">
        <v>4509</v>
      </c>
      <c r="BI14" s="27">
        <f>BH14-BJ14</f>
        <v>1726</v>
      </c>
      <c r="BJ14" s="27">
        <v>2783</v>
      </c>
      <c r="BK14" s="27">
        <v>4469</v>
      </c>
      <c r="BL14" s="27">
        <v>2743</v>
      </c>
      <c r="BM14" s="28">
        <v>120</v>
      </c>
      <c r="BN14" s="27">
        <v>0</v>
      </c>
      <c r="BO14" s="27">
        <v>32</v>
      </c>
      <c r="BP14" s="27">
        <v>0</v>
      </c>
      <c r="BQ14" s="58">
        <f>BM14-BN14-BO14-BP14</f>
        <v>88</v>
      </c>
      <c r="BR14" s="13">
        <f>BM14/BC14</f>
        <v>3.5128805620608897E-2</v>
      </c>
      <c r="BS14" s="46">
        <f t="shared" si="3"/>
        <v>2.576112412177986E-2</v>
      </c>
      <c r="BT14" s="66"/>
      <c r="BU14" s="62">
        <f>D14+U14+AL14+BC14</f>
        <v>13608</v>
      </c>
      <c r="BV14" s="59">
        <f>BG14+AP14+Y14+H14</f>
        <v>13434</v>
      </c>
      <c r="BW14" s="42">
        <f>BM14+AV14+AE14+N14</f>
        <v>304</v>
      </c>
      <c r="BX14" s="44">
        <f>BQ14+AZ14+AI14+R14</f>
        <v>193</v>
      </c>
      <c r="BY14" s="45">
        <f>BW14/BU14</f>
        <v>2.2339800117577895E-2</v>
      </c>
      <c r="BZ14" s="46">
        <f t="shared" si="4"/>
        <v>1.4182833627278072E-2</v>
      </c>
      <c r="CA14" s="60">
        <f>I14+Z14+AQ14+BH14</f>
        <v>18448</v>
      </c>
      <c r="CB14" s="63">
        <f>BW14/CA14</f>
        <v>1.647875108412836E-2</v>
      </c>
    </row>
    <row r="15" spans="1:80" ht="27" thickBot="1" x14ac:dyDescent="0.3">
      <c r="A15" s="5">
        <v>810123</v>
      </c>
      <c r="B15" s="151" t="s">
        <v>64</v>
      </c>
      <c r="C15" s="19" t="s">
        <v>88</v>
      </c>
      <c r="D15" s="5">
        <v>28827</v>
      </c>
      <c r="E15" s="5">
        <v>0</v>
      </c>
      <c r="F15" s="5">
        <v>0</v>
      </c>
      <c r="G15" s="5">
        <v>0</v>
      </c>
      <c r="H15" s="7">
        <f>D15-E15-F15-G15</f>
        <v>28827</v>
      </c>
      <c r="I15" s="27">
        <v>29781</v>
      </c>
      <c r="J15" s="27">
        <f>I15-K15</f>
        <v>144</v>
      </c>
      <c r="K15" s="27">
        <v>29637</v>
      </c>
      <c r="L15" s="27">
        <v>29286</v>
      </c>
      <c r="M15" s="27">
        <v>29142</v>
      </c>
      <c r="N15" s="28">
        <v>510</v>
      </c>
      <c r="O15" s="27">
        <v>0</v>
      </c>
      <c r="P15" s="27">
        <v>0</v>
      </c>
      <c r="Q15" s="27">
        <v>0</v>
      </c>
      <c r="R15" s="58">
        <f>N15-O15-P15-Q15</f>
        <v>510</v>
      </c>
      <c r="S15" s="13">
        <f>N15/D15</f>
        <v>1.7691747320220625E-2</v>
      </c>
      <c r="T15" s="30">
        <f t="shared" si="0"/>
        <v>1.7691747320220625E-2</v>
      </c>
      <c r="U15" s="5">
        <v>33317</v>
      </c>
      <c r="V15" s="5">
        <v>0</v>
      </c>
      <c r="W15" s="5">
        <v>0</v>
      </c>
      <c r="X15" s="5">
        <v>0</v>
      </c>
      <c r="Y15" s="7">
        <f>U15-V15-W15-X15</f>
        <v>33317</v>
      </c>
      <c r="Z15" s="27">
        <v>35447</v>
      </c>
      <c r="AA15" s="27">
        <f>Z15-AB15</f>
        <v>3</v>
      </c>
      <c r="AB15" s="27">
        <v>35444</v>
      </c>
      <c r="AC15" s="27">
        <v>33287</v>
      </c>
      <c r="AD15" s="27">
        <v>33284</v>
      </c>
      <c r="AE15" s="28">
        <v>531</v>
      </c>
      <c r="AF15" s="27">
        <v>0</v>
      </c>
      <c r="AG15" s="27">
        <v>0</v>
      </c>
      <c r="AH15" s="27">
        <v>0</v>
      </c>
      <c r="AI15" s="58">
        <f>AE15-AF15-AG15-AH15</f>
        <v>531</v>
      </c>
      <c r="AJ15" s="13">
        <f>AE15/U15</f>
        <v>1.5937809526668067E-2</v>
      </c>
      <c r="AK15" s="30">
        <f t="shared" si="1"/>
        <v>1.5937809526668067E-2</v>
      </c>
      <c r="AL15" s="5">
        <v>35312</v>
      </c>
      <c r="AM15" s="5">
        <v>0</v>
      </c>
      <c r="AN15" s="5">
        <v>0</v>
      </c>
      <c r="AO15" s="5">
        <v>0</v>
      </c>
      <c r="AP15" s="7">
        <f>AL15-AM15-AN15-AO15</f>
        <v>35312</v>
      </c>
      <c r="AQ15" s="27">
        <v>37561</v>
      </c>
      <c r="AR15" s="27">
        <f>AQ15-AS15</f>
        <v>1</v>
      </c>
      <c r="AS15" s="27">
        <v>37560</v>
      </c>
      <c r="AT15" s="27">
        <v>35254</v>
      </c>
      <c r="AU15" s="27">
        <v>35253</v>
      </c>
      <c r="AV15" s="28">
        <v>604</v>
      </c>
      <c r="AW15" s="27">
        <v>0</v>
      </c>
      <c r="AX15" s="27">
        <v>0</v>
      </c>
      <c r="AY15" s="27">
        <v>0</v>
      </c>
      <c r="AZ15" s="58">
        <f>AV15-AW15-AX15-AY15</f>
        <v>604</v>
      </c>
      <c r="BA15" s="13">
        <f>AV15/AL15</f>
        <v>1.7104666968735839E-2</v>
      </c>
      <c r="BB15" s="46">
        <f t="shared" si="2"/>
        <v>1.7104666968735839E-2</v>
      </c>
      <c r="BC15" s="5">
        <v>35528</v>
      </c>
      <c r="BD15" s="5">
        <v>0</v>
      </c>
      <c r="BE15" s="5">
        <v>0</v>
      </c>
      <c r="BF15" s="5">
        <v>0</v>
      </c>
      <c r="BG15" s="7">
        <f>BC15-BD15-BE15-BF15</f>
        <v>35528</v>
      </c>
      <c r="BH15" s="27">
        <v>38033</v>
      </c>
      <c r="BI15" s="27">
        <f>BH15-BJ15</f>
        <v>0</v>
      </c>
      <c r="BJ15" s="27">
        <v>38033</v>
      </c>
      <c r="BK15" s="27">
        <v>35487</v>
      </c>
      <c r="BL15" s="27">
        <v>35487</v>
      </c>
      <c r="BM15" s="28">
        <v>839</v>
      </c>
      <c r="BN15" s="27">
        <v>0</v>
      </c>
      <c r="BO15" s="27">
        <v>0</v>
      </c>
      <c r="BP15" s="27">
        <v>0</v>
      </c>
      <c r="BQ15" s="58">
        <f>BM15-BN15-BO15-BP15</f>
        <v>839</v>
      </c>
      <c r="BR15" s="13">
        <f>BM15/BC15</f>
        <v>2.3615176761990542E-2</v>
      </c>
      <c r="BS15" s="46">
        <f t="shared" si="3"/>
        <v>2.3615176761990542E-2</v>
      </c>
      <c r="BT15" s="66"/>
      <c r="BU15" s="62">
        <f>D15+U15+AL15+BC15</f>
        <v>132984</v>
      </c>
      <c r="BV15" s="59">
        <f>BG15+AP15+Y15+H15</f>
        <v>132984</v>
      </c>
      <c r="BW15" s="42">
        <f>BM15+AV15+AE15+N15</f>
        <v>2484</v>
      </c>
      <c r="BX15" s="44">
        <f>BQ15+AZ15+AI15+R15</f>
        <v>2484</v>
      </c>
      <c r="BY15" s="45">
        <f>BW15/BU15</f>
        <v>1.8678938819707634E-2</v>
      </c>
      <c r="BZ15" s="46">
        <f t="shared" si="4"/>
        <v>1.8678938819707634E-2</v>
      </c>
      <c r="CA15" s="60">
        <f>I15+Z15+AQ15+BH15</f>
        <v>140822</v>
      </c>
      <c r="CB15" s="63">
        <f>BW15/CA15</f>
        <v>1.7639289315589893E-2</v>
      </c>
    </row>
    <row r="16" spans="1:80" ht="15.75" thickBot="1" x14ac:dyDescent="0.3">
      <c r="A16" s="5">
        <v>810108</v>
      </c>
      <c r="B16" s="151" t="s">
        <v>54</v>
      </c>
      <c r="C16" s="19" t="s">
        <v>88</v>
      </c>
      <c r="D16" s="5">
        <v>7044</v>
      </c>
      <c r="E16" s="5">
        <v>0</v>
      </c>
      <c r="F16" s="5">
        <v>0</v>
      </c>
      <c r="G16" s="5">
        <v>0</v>
      </c>
      <c r="H16" s="7">
        <f>D16-E16-F16-G16</f>
        <v>7044</v>
      </c>
      <c r="I16" s="27">
        <v>7128</v>
      </c>
      <c r="J16" s="27">
        <f>I16-K16</f>
        <v>1</v>
      </c>
      <c r="K16" s="27">
        <v>7127</v>
      </c>
      <c r="L16" s="27">
        <v>7055</v>
      </c>
      <c r="M16" s="27">
        <v>7054</v>
      </c>
      <c r="N16" s="28">
        <v>135</v>
      </c>
      <c r="O16" s="27">
        <v>0</v>
      </c>
      <c r="P16" s="27">
        <v>0</v>
      </c>
      <c r="Q16" s="27">
        <v>0</v>
      </c>
      <c r="R16" s="58">
        <f>N16-O16-P16-Q16</f>
        <v>135</v>
      </c>
      <c r="S16" s="13">
        <f>N16/D16</f>
        <v>1.9165247018739354E-2</v>
      </c>
      <c r="T16" s="30">
        <f t="shared" si="0"/>
        <v>1.9165247018739354E-2</v>
      </c>
      <c r="U16" s="5">
        <v>10744</v>
      </c>
      <c r="V16" s="5">
        <v>0</v>
      </c>
      <c r="W16" s="5">
        <v>0</v>
      </c>
      <c r="X16" s="5">
        <v>0</v>
      </c>
      <c r="Y16" s="7">
        <f>U16-V16-W16-X16</f>
        <v>10744</v>
      </c>
      <c r="Z16" s="27">
        <v>10708</v>
      </c>
      <c r="AA16" s="27">
        <f>Z16-AB16</f>
        <v>0</v>
      </c>
      <c r="AB16" s="27">
        <v>10708</v>
      </c>
      <c r="AC16" s="27">
        <v>10614</v>
      </c>
      <c r="AD16" s="27">
        <v>10614</v>
      </c>
      <c r="AE16" s="28">
        <v>186</v>
      </c>
      <c r="AF16" s="27">
        <v>0</v>
      </c>
      <c r="AG16" s="27">
        <v>0</v>
      </c>
      <c r="AH16" s="27">
        <v>0</v>
      </c>
      <c r="AI16" s="58">
        <f>AE16-AF16-AG16-AH16</f>
        <v>186</v>
      </c>
      <c r="AJ16" s="13">
        <f>AE16/U16</f>
        <v>1.731198808637379E-2</v>
      </c>
      <c r="AK16" s="30">
        <f t="shared" si="1"/>
        <v>1.731198808637379E-2</v>
      </c>
      <c r="AL16" s="5">
        <v>11879</v>
      </c>
      <c r="AM16" s="5">
        <v>0</v>
      </c>
      <c r="AN16" s="5">
        <v>0</v>
      </c>
      <c r="AO16" s="5">
        <v>0</v>
      </c>
      <c r="AP16" s="7">
        <f>AL16-AM16-AN16-AO16</f>
        <v>11879</v>
      </c>
      <c r="AQ16" s="27">
        <v>11998</v>
      </c>
      <c r="AR16" s="27">
        <f>AQ16-AS16</f>
        <v>5</v>
      </c>
      <c r="AS16" s="27">
        <v>11993</v>
      </c>
      <c r="AT16" s="27">
        <v>11844</v>
      </c>
      <c r="AU16" s="27">
        <v>11841</v>
      </c>
      <c r="AV16" s="28">
        <v>210</v>
      </c>
      <c r="AW16" s="27">
        <v>0</v>
      </c>
      <c r="AX16" s="27">
        <v>0</v>
      </c>
      <c r="AY16" s="27">
        <v>0</v>
      </c>
      <c r="AZ16" s="58">
        <f>AV16-AW16-AX16-AY16</f>
        <v>210</v>
      </c>
      <c r="BA16" s="13">
        <f>AV16/AL16</f>
        <v>1.7678255745433118E-2</v>
      </c>
      <c r="BB16" s="46">
        <f t="shared" si="2"/>
        <v>1.7678255745433118E-2</v>
      </c>
      <c r="BC16" s="5">
        <v>12233</v>
      </c>
      <c r="BD16" s="5">
        <v>0</v>
      </c>
      <c r="BE16" s="5">
        <v>0</v>
      </c>
      <c r="BF16" s="5">
        <v>0</v>
      </c>
      <c r="BG16" s="7">
        <f>BC16-BD16-BE16-BF16</f>
        <v>12233</v>
      </c>
      <c r="BH16" s="27">
        <v>12894</v>
      </c>
      <c r="BI16" s="27">
        <f>BH16-BJ16</f>
        <v>0</v>
      </c>
      <c r="BJ16" s="27">
        <v>12894</v>
      </c>
      <c r="BK16" s="27">
        <v>12718</v>
      </c>
      <c r="BL16" s="27">
        <v>12718</v>
      </c>
      <c r="BM16" s="28">
        <v>348</v>
      </c>
      <c r="BN16" s="27">
        <v>0</v>
      </c>
      <c r="BO16" s="27">
        <v>0</v>
      </c>
      <c r="BP16" s="27">
        <v>0</v>
      </c>
      <c r="BQ16" s="58">
        <f>BM16-BN16-BO16-BP16</f>
        <v>348</v>
      </c>
      <c r="BR16" s="13">
        <f>BM16/BC16</f>
        <v>2.8447641625112402E-2</v>
      </c>
      <c r="BS16" s="46">
        <f t="shared" si="3"/>
        <v>2.8447641625112402E-2</v>
      </c>
      <c r="BT16" s="66"/>
      <c r="BU16" s="62">
        <f>D16+U16+AL16+BC16</f>
        <v>41900</v>
      </c>
      <c r="BV16" s="59">
        <f>BG16+AP16+Y16+H16</f>
        <v>41900</v>
      </c>
      <c r="BW16" s="42">
        <f>BM16+AV16+AE16+N16</f>
        <v>879</v>
      </c>
      <c r="BX16" s="44">
        <f>BQ16+AZ16+AI16+R16</f>
        <v>879</v>
      </c>
      <c r="BY16" s="45">
        <f>BW16/BU16</f>
        <v>2.0978520286396182E-2</v>
      </c>
      <c r="BZ16" s="46">
        <f t="shared" si="4"/>
        <v>2.0978520286396182E-2</v>
      </c>
      <c r="CA16" s="60">
        <f>I16+Z16+AQ16+BH16</f>
        <v>42728</v>
      </c>
      <c r="CB16" s="63">
        <f>BW16/CA16</f>
        <v>2.0571990263995508E-2</v>
      </c>
    </row>
    <row r="17" spans="1:80" ht="27" thickBot="1" x14ac:dyDescent="0.3">
      <c r="A17" s="5">
        <v>810146</v>
      </c>
      <c r="B17" s="151" t="s">
        <v>74</v>
      </c>
      <c r="C17" s="19" t="s">
        <v>88</v>
      </c>
      <c r="D17" s="5">
        <v>1890</v>
      </c>
      <c r="E17" s="5">
        <v>0</v>
      </c>
      <c r="F17" s="5">
        <v>0</v>
      </c>
      <c r="G17" s="5">
        <v>68</v>
      </c>
      <c r="H17" s="7">
        <f>D17-E17-F17-G17</f>
        <v>1822</v>
      </c>
      <c r="I17" s="27">
        <v>5374</v>
      </c>
      <c r="J17" s="27">
        <f>I17-K17</f>
        <v>2276</v>
      </c>
      <c r="K17" s="27">
        <v>3098</v>
      </c>
      <c r="L17" s="27">
        <v>5371</v>
      </c>
      <c r="M17" s="27">
        <v>3095</v>
      </c>
      <c r="N17" s="28">
        <v>80</v>
      </c>
      <c r="O17" s="27">
        <v>0</v>
      </c>
      <c r="P17" s="27">
        <v>0</v>
      </c>
      <c r="Q17" s="27">
        <v>68</v>
      </c>
      <c r="R17" s="58">
        <f>N17-O17-P17-Q17</f>
        <v>12</v>
      </c>
      <c r="S17" s="13">
        <f>N17/D17</f>
        <v>4.2328042328042326E-2</v>
      </c>
      <c r="T17" s="30">
        <f t="shared" si="0"/>
        <v>6.3492063492063492E-3</v>
      </c>
      <c r="U17" s="5">
        <v>1928</v>
      </c>
      <c r="V17" s="5">
        <v>0</v>
      </c>
      <c r="W17" s="5">
        <v>0</v>
      </c>
      <c r="X17" s="5">
        <v>54</v>
      </c>
      <c r="Y17" s="7">
        <f>U17-V17-W17-X17</f>
        <v>1874</v>
      </c>
      <c r="Z17" s="27">
        <v>5934</v>
      </c>
      <c r="AA17" s="27">
        <f>Z17-AB17</f>
        <v>2520</v>
      </c>
      <c r="AB17" s="27">
        <v>3414</v>
      </c>
      <c r="AC17" s="27">
        <v>5925</v>
      </c>
      <c r="AD17" s="27">
        <v>3409</v>
      </c>
      <c r="AE17" s="28">
        <v>73</v>
      </c>
      <c r="AF17" s="27">
        <v>0</v>
      </c>
      <c r="AG17" s="27">
        <v>0</v>
      </c>
      <c r="AH17" s="27">
        <v>54</v>
      </c>
      <c r="AI17" s="58">
        <f>AE17-AF17-AG17-AH17</f>
        <v>19</v>
      </c>
      <c r="AJ17" s="13">
        <f>AE17/U17</f>
        <v>3.7863070539419084E-2</v>
      </c>
      <c r="AK17" s="30">
        <f t="shared" si="1"/>
        <v>9.8547717842323648E-3</v>
      </c>
      <c r="AL17" s="5">
        <v>1846</v>
      </c>
      <c r="AM17" s="5">
        <v>0</v>
      </c>
      <c r="AN17" s="5">
        <v>0</v>
      </c>
      <c r="AO17" s="5">
        <v>76</v>
      </c>
      <c r="AP17" s="7">
        <f>AL17-AM17-AN17-AO17</f>
        <v>1770</v>
      </c>
      <c r="AQ17" s="27">
        <v>3304</v>
      </c>
      <c r="AR17" s="27">
        <f>AQ17-AS17</f>
        <v>24</v>
      </c>
      <c r="AS17" s="27">
        <v>3280</v>
      </c>
      <c r="AT17" s="27">
        <v>3296</v>
      </c>
      <c r="AU17" s="27">
        <v>3272</v>
      </c>
      <c r="AV17" s="28">
        <v>97</v>
      </c>
      <c r="AW17" s="27">
        <v>0</v>
      </c>
      <c r="AX17" s="27">
        <v>0</v>
      </c>
      <c r="AY17" s="27">
        <v>76</v>
      </c>
      <c r="AZ17" s="58">
        <f>AV17-AW17-AX17-AY17</f>
        <v>21</v>
      </c>
      <c r="BA17" s="13">
        <f>AV17/AL17</f>
        <v>5.254604550379198E-2</v>
      </c>
      <c r="BB17" s="46">
        <f t="shared" si="2"/>
        <v>1.1375947995666305E-2</v>
      </c>
      <c r="BC17" s="5">
        <v>1847</v>
      </c>
      <c r="BD17" s="5">
        <v>0</v>
      </c>
      <c r="BE17" s="5">
        <v>0</v>
      </c>
      <c r="BF17" s="5">
        <v>51</v>
      </c>
      <c r="BG17" s="7">
        <f>BC17-BD17-BE17-BF17</f>
        <v>1796</v>
      </c>
      <c r="BH17" s="27">
        <v>3810</v>
      </c>
      <c r="BI17" s="27">
        <f>BH17-BJ17</f>
        <v>0</v>
      </c>
      <c r="BJ17" s="27">
        <v>3810</v>
      </c>
      <c r="BK17" s="27">
        <v>3805</v>
      </c>
      <c r="BL17" s="27">
        <v>3805</v>
      </c>
      <c r="BM17" s="28">
        <v>158</v>
      </c>
      <c r="BN17" s="27">
        <v>0</v>
      </c>
      <c r="BO17" s="27">
        <v>0</v>
      </c>
      <c r="BP17" s="27">
        <v>51</v>
      </c>
      <c r="BQ17" s="58">
        <f>BM17-BN17-BO17-BP17</f>
        <v>107</v>
      </c>
      <c r="BR17" s="13">
        <f>BM17/BC17</f>
        <v>8.5544125609095828E-2</v>
      </c>
      <c r="BS17" s="46">
        <f t="shared" si="3"/>
        <v>5.7931781266919329E-2</v>
      </c>
      <c r="BT17" s="66"/>
      <c r="BU17" s="62">
        <f>D17+U17+AL17+BC17</f>
        <v>7511</v>
      </c>
      <c r="BV17" s="59">
        <f>BG17+AP17+Y17+H17</f>
        <v>7262</v>
      </c>
      <c r="BW17" s="42">
        <f>BM17+AV17+AE17+N17</f>
        <v>408</v>
      </c>
      <c r="BX17" s="44">
        <f>BQ17+AZ17+AI17+R17</f>
        <v>159</v>
      </c>
      <c r="BY17" s="45">
        <f>BW17/BU17</f>
        <v>5.4320330182399151E-2</v>
      </c>
      <c r="BZ17" s="46">
        <f t="shared" si="4"/>
        <v>2.1168952203434961E-2</v>
      </c>
      <c r="CA17" s="60">
        <f>I17+Z17+AQ17+BH17</f>
        <v>18422</v>
      </c>
      <c r="CB17" s="63">
        <f>BW17/CA17</f>
        <v>2.2147432417761372E-2</v>
      </c>
    </row>
    <row r="18" spans="1:80" ht="15.75" thickBot="1" x14ac:dyDescent="0.3">
      <c r="A18" s="5">
        <v>810001</v>
      </c>
      <c r="B18" s="151" t="s">
        <v>16</v>
      </c>
      <c r="C18" s="19" t="s">
        <v>88</v>
      </c>
      <c r="D18" s="5">
        <v>8175</v>
      </c>
      <c r="E18" s="5">
        <v>0</v>
      </c>
      <c r="F18" s="5">
        <v>18</v>
      </c>
      <c r="G18" s="5">
        <v>14</v>
      </c>
      <c r="H18" s="7">
        <f>D18-E18-F18-G18</f>
        <v>8143</v>
      </c>
      <c r="I18" s="27">
        <v>8629</v>
      </c>
      <c r="J18" s="27">
        <f>I18-K18</f>
        <v>5</v>
      </c>
      <c r="K18" s="27">
        <v>8624</v>
      </c>
      <c r="L18" s="27">
        <v>8621</v>
      </c>
      <c r="M18" s="27">
        <v>8616</v>
      </c>
      <c r="N18" s="28">
        <v>239</v>
      </c>
      <c r="O18" s="27">
        <v>0</v>
      </c>
      <c r="P18" s="27">
        <v>2</v>
      </c>
      <c r="Q18" s="27">
        <v>14</v>
      </c>
      <c r="R18" s="58">
        <f>N18-O18-P18-Q18</f>
        <v>223</v>
      </c>
      <c r="S18" s="13">
        <f>N18/D18</f>
        <v>2.9235474006116209E-2</v>
      </c>
      <c r="T18" s="30">
        <f t="shared" si="0"/>
        <v>2.7278287461773701E-2</v>
      </c>
      <c r="U18" s="5">
        <v>10980</v>
      </c>
      <c r="V18" s="5">
        <v>0</v>
      </c>
      <c r="W18" s="5">
        <v>15</v>
      </c>
      <c r="X18" s="5">
        <v>11</v>
      </c>
      <c r="Y18" s="7">
        <f>U18-V18-W18-X18</f>
        <v>10954</v>
      </c>
      <c r="Z18" s="27">
        <v>12311</v>
      </c>
      <c r="AA18" s="27">
        <f>Z18-AB18</f>
        <v>1</v>
      </c>
      <c r="AB18" s="27">
        <v>12310</v>
      </c>
      <c r="AC18" s="27">
        <v>12293</v>
      </c>
      <c r="AD18" s="27">
        <v>12292</v>
      </c>
      <c r="AE18" s="28">
        <v>314</v>
      </c>
      <c r="AF18" s="27">
        <v>0</v>
      </c>
      <c r="AG18" s="27">
        <v>3</v>
      </c>
      <c r="AH18" s="27">
        <v>11</v>
      </c>
      <c r="AI18" s="58">
        <f>AE18-AF18-AG18-AH18</f>
        <v>300</v>
      </c>
      <c r="AJ18" s="13">
        <f>AE18/U18</f>
        <v>2.8597449908925317E-2</v>
      </c>
      <c r="AK18" s="30">
        <f t="shared" si="1"/>
        <v>2.7322404371584699E-2</v>
      </c>
      <c r="AL18" s="5">
        <v>13580</v>
      </c>
      <c r="AM18" s="5">
        <v>0</v>
      </c>
      <c r="AN18" s="5">
        <v>13</v>
      </c>
      <c r="AO18" s="5">
        <v>46</v>
      </c>
      <c r="AP18" s="7">
        <f>AL18-AM18-AN18-AO18</f>
        <v>13521</v>
      </c>
      <c r="AQ18" s="27">
        <v>14262</v>
      </c>
      <c r="AR18" s="27">
        <f>AQ18-AS18</f>
        <v>1</v>
      </c>
      <c r="AS18" s="27">
        <v>14261</v>
      </c>
      <c r="AT18" s="27">
        <v>14252</v>
      </c>
      <c r="AU18" s="27">
        <v>14251</v>
      </c>
      <c r="AV18" s="28">
        <v>355</v>
      </c>
      <c r="AW18" s="27">
        <v>0</v>
      </c>
      <c r="AX18" s="27">
        <v>7</v>
      </c>
      <c r="AY18" s="27">
        <v>46</v>
      </c>
      <c r="AZ18" s="58">
        <f>AV18-AW18-AX18-AY18</f>
        <v>302</v>
      </c>
      <c r="BA18" s="13">
        <f>AV18/AL18</f>
        <v>2.614138438880707E-2</v>
      </c>
      <c r="BB18" s="46">
        <f t="shared" si="2"/>
        <v>2.223858615611193E-2</v>
      </c>
      <c r="BC18" s="5">
        <v>14020</v>
      </c>
      <c r="BD18" s="5">
        <v>0</v>
      </c>
      <c r="BE18" s="5">
        <v>49</v>
      </c>
      <c r="BF18" s="5">
        <v>1</v>
      </c>
      <c r="BG18" s="7">
        <f>BC18-BD18-BE18-BF18</f>
        <v>13970</v>
      </c>
      <c r="BH18" s="27">
        <v>15381</v>
      </c>
      <c r="BI18" s="27">
        <f>BH18-BJ18</f>
        <v>0</v>
      </c>
      <c r="BJ18" s="27">
        <v>15381</v>
      </c>
      <c r="BK18" s="27">
        <v>15366</v>
      </c>
      <c r="BL18" s="27">
        <v>15366</v>
      </c>
      <c r="BM18" s="28">
        <v>489</v>
      </c>
      <c r="BN18" s="27">
        <v>0</v>
      </c>
      <c r="BO18" s="27">
        <v>33</v>
      </c>
      <c r="BP18" s="27">
        <v>1</v>
      </c>
      <c r="BQ18" s="58">
        <f>BM18-BN18-BO18-BP18</f>
        <v>455</v>
      </c>
      <c r="BR18" s="13">
        <f>BM18/BC18</f>
        <v>3.487874465049929E-2</v>
      </c>
      <c r="BS18" s="46">
        <f t="shared" si="3"/>
        <v>3.2453637660485021E-2</v>
      </c>
      <c r="BT18" s="66"/>
      <c r="BU18" s="62">
        <f>D18+U18+AL18+BC18</f>
        <v>46755</v>
      </c>
      <c r="BV18" s="59">
        <f>BG18+AP18+Y18+H18</f>
        <v>46588</v>
      </c>
      <c r="BW18" s="42">
        <f>BM18+AV18+AE18+N18</f>
        <v>1397</v>
      </c>
      <c r="BX18" s="44">
        <f>BQ18+AZ18+AI18+R18</f>
        <v>1280</v>
      </c>
      <c r="BY18" s="45">
        <f>BW18/BU18</f>
        <v>2.9879157309378675E-2</v>
      </c>
      <c r="BZ18" s="46">
        <f t="shared" si="4"/>
        <v>2.7376751149609666E-2</v>
      </c>
      <c r="CA18" s="60">
        <f>I18+Z18+AQ18+BH18</f>
        <v>50583</v>
      </c>
      <c r="CB18" s="63">
        <f>BW18/CA18</f>
        <v>2.7617974418282822E-2</v>
      </c>
    </row>
    <row r="19" spans="1:80" ht="27" thickBot="1" x14ac:dyDescent="0.3">
      <c r="A19" s="5">
        <v>810159</v>
      </c>
      <c r="B19" s="151" t="s">
        <v>80</v>
      </c>
      <c r="C19" s="19" t="s">
        <v>88</v>
      </c>
      <c r="D19" s="5">
        <v>34871</v>
      </c>
      <c r="E19" s="5">
        <v>0</v>
      </c>
      <c r="F19" s="5">
        <v>0</v>
      </c>
      <c r="G19" s="5">
        <v>0</v>
      </c>
      <c r="H19" s="7">
        <f>D19-E19-F19-G19</f>
        <v>34871</v>
      </c>
      <c r="I19" s="27">
        <v>35427</v>
      </c>
      <c r="J19" s="27">
        <f>I19-K19</f>
        <v>227</v>
      </c>
      <c r="K19" s="27">
        <v>35200</v>
      </c>
      <c r="L19" s="27">
        <v>34599</v>
      </c>
      <c r="M19" s="27">
        <v>34372</v>
      </c>
      <c r="N19" s="28">
        <v>1308</v>
      </c>
      <c r="O19" s="27">
        <v>0</v>
      </c>
      <c r="P19" s="27">
        <v>0</v>
      </c>
      <c r="Q19" s="27">
        <v>0</v>
      </c>
      <c r="R19" s="58">
        <f>N19-O19-P19-Q19</f>
        <v>1308</v>
      </c>
      <c r="S19" s="13">
        <f>N19/D19</f>
        <v>3.7509678529437068E-2</v>
      </c>
      <c r="T19" s="30">
        <f t="shared" si="0"/>
        <v>3.7509678529437068E-2</v>
      </c>
      <c r="U19" s="5">
        <v>41571</v>
      </c>
      <c r="V19" s="5">
        <v>0</v>
      </c>
      <c r="W19" s="5">
        <v>0</v>
      </c>
      <c r="X19" s="5">
        <v>0</v>
      </c>
      <c r="Y19" s="7">
        <f>U19-V19-W19-X19</f>
        <v>41571</v>
      </c>
      <c r="Z19" s="27">
        <v>42087</v>
      </c>
      <c r="AA19" s="27">
        <f>Z19-AB19</f>
        <v>104</v>
      </c>
      <c r="AB19" s="27">
        <v>41983</v>
      </c>
      <c r="AC19" s="27">
        <v>41355</v>
      </c>
      <c r="AD19" s="27">
        <v>41251</v>
      </c>
      <c r="AE19" s="28">
        <v>1163</v>
      </c>
      <c r="AF19" s="27">
        <v>0</v>
      </c>
      <c r="AG19" s="27">
        <v>0</v>
      </c>
      <c r="AH19" s="27">
        <v>0</v>
      </c>
      <c r="AI19" s="58">
        <f>AE19-AF19-AG19-AH19</f>
        <v>1163</v>
      </c>
      <c r="AJ19" s="13">
        <f>AE19/U19</f>
        <v>2.797623343195978E-2</v>
      </c>
      <c r="AK19" s="30">
        <f t="shared" si="1"/>
        <v>2.797623343195978E-2</v>
      </c>
      <c r="AL19" s="5">
        <v>42822</v>
      </c>
      <c r="AM19" s="5">
        <v>0</v>
      </c>
      <c r="AN19" s="5">
        <v>0</v>
      </c>
      <c r="AO19" s="5">
        <v>0</v>
      </c>
      <c r="AP19" s="7">
        <f>AL19-AM19-AN19-AO19</f>
        <v>42822</v>
      </c>
      <c r="AQ19" s="27">
        <v>44557</v>
      </c>
      <c r="AR19" s="27">
        <f>AQ19-AS19</f>
        <v>230</v>
      </c>
      <c r="AS19" s="27">
        <v>44327</v>
      </c>
      <c r="AT19" s="27">
        <v>43551</v>
      </c>
      <c r="AU19" s="27">
        <v>43321</v>
      </c>
      <c r="AV19" s="28">
        <v>1063</v>
      </c>
      <c r="AW19" s="27">
        <v>0</v>
      </c>
      <c r="AX19" s="27">
        <v>0</v>
      </c>
      <c r="AY19" s="27">
        <v>0</v>
      </c>
      <c r="AZ19" s="58">
        <f>AV19-AW19-AX19-AY19</f>
        <v>1063</v>
      </c>
      <c r="BA19" s="13">
        <f>AV19/AL19</f>
        <v>2.4823688758114987E-2</v>
      </c>
      <c r="BB19" s="46">
        <f t="shared" si="2"/>
        <v>2.4823688758114987E-2</v>
      </c>
      <c r="BC19" s="5">
        <v>45374</v>
      </c>
      <c r="BD19" s="5">
        <v>0</v>
      </c>
      <c r="BE19" s="5">
        <v>0</v>
      </c>
      <c r="BF19" s="5">
        <v>0</v>
      </c>
      <c r="BG19" s="7">
        <f>BC19-BD19-BE19-BF19</f>
        <v>45374</v>
      </c>
      <c r="BH19" s="27">
        <v>46307</v>
      </c>
      <c r="BI19" s="27">
        <f>BH19-BJ19</f>
        <v>0</v>
      </c>
      <c r="BJ19" s="27">
        <v>46307</v>
      </c>
      <c r="BK19" s="27">
        <v>45199</v>
      </c>
      <c r="BL19" s="27">
        <v>45199</v>
      </c>
      <c r="BM19" s="28">
        <v>1807</v>
      </c>
      <c r="BN19" s="27">
        <v>0</v>
      </c>
      <c r="BO19" s="27">
        <v>0</v>
      </c>
      <c r="BP19" s="27">
        <v>0</v>
      </c>
      <c r="BQ19" s="58">
        <f>BM19-BN19-BO19-BP19</f>
        <v>1807</v>
      </c>
      <c r="BR19" s="13">
        <f>BM19/BC19</f>
        <v>3.9824569136509898E-2</v>
      </c>
      <c r="BS19" s="46">
        <f t="shared" si="3"/>
        <v>3.9824569136509898E-2</v>
      </c>
      <c r="BT19" s="66"/>
      <c r="BU19" s="62">
        <f>D19+U19+AL19+BC19</f>
        <v>164638</v>
      </c>
      <c r="BV19" s="59">
        <f>BG19+AP19+Y19+H19</f>
        <v>164638</v>
      </c>
      <c r="BW19" s="42">
        <f>BM19+AV19+AE19+N19</f>
        <v>5341</v>
      </c>
      <c r="BX19" s="44">
        <f>BQ19+AZ19+AI19+R19</f>
        <v>5341</v>
      </c>
      <c r="BY19" s="45">
        <f>BW19/BU19</f>
        <v>3.2440870272962496E-2</v>
      </c>
      <c r="BZ19" s="46">
        <f t="shared" si="4"/>
        <v>3.2440870272962496E-2</v>
      </c>
      <c r="CA19" s="60">
        <f>I19+Z19+AQ19+BH19</f>
        <v>168378</v>
      </c>
      <c r="CB19" s="63">
        <f>BW19/CA19</f>
        <v>3.1720296000665171E-2</v>
      </c>
    </row>
    <row r="20" spans="1:80" ht="27" thickBot="1" x14ac:dyDescent="0.3">
      <c r="A20" s="5">
        <v>810117</v>
      </c>
      <c r="B20" s="151" t="s">
        <v>59</v>
      </c>
      <c r="C20" s="19" t="s">
        <v>88</v>
      </c>
      <c r="D20" s="5">
        <v>11646</v>
      </c>
      <c r="E20" s="5">
        <v>0</v>
      </c>
      <c r="F20" s="5">
        <v>0</v>
      </c>
      <c r="G20" s="5">
        <v>453</v>
      </c>
      <c r="H20" s="7">
        <f>D20-E20-F20-G20</f>
        <v>11193</v>
      </c>
      <c r="I20" s="27">
        <v>23466</v>
      </c>
      <c r="J20" s="27">
        <f>I20-K20</f>
        <v>65</v>
      </c>
      <c r="K20" s="27">
        <v>23401</v>
      </c>
      <c r="L20" s="27">
        <v>23437</v>
      </c>
      <c r="M20" s="27">
        <v>23372</v>
      </c>
      <c r="N20" s="28">
        <v>761</v>
      </c>
      <c r="O20" s="27">
        <v>0</v>
      </c>
      <c r="P20" s="27">
        <v>0</v>
      </c>
      <c r="Q20" s="27">
        <v>453</v>
      </c>
      <c r="R20" s="58">
        <f>N20-O20-P20-Q20</f>
        <v>308</v>
      </c>
      <c r="S20" s="13">
        <f>N20/D20</f>
        <v>6.534432423149579E-2</v>
      </c>
      <c r="T20" s="30">
        <f t="shared" si="0"/>
        <v>2.6446848703417482E-2</v>
      </c>
      <c r="U20" s="5">
        <v>11806</v>
      </c>
      <c r="V20" s="5">
        <v>0</v>
      </c>
      <c r="W20" s="5">
        <v>0</v>
      </c>
      <c r="X20" s="5">
        <v>410</v>
      </c>
      <c r="Y20" s="7">
        <f>U20-V20-W20-X20</f>
        <v>11396</v>
      </c>
      <c r="Z20" s="27">
        <v>25977</v>
      </c>
      <c r="AA20" s="27">
        <f>Z20-AB20</f>
        <v>102</v>
      </c>
      <c r="AB20" s="27">
        <v>25875</v>
      </c>
      <c r="AC20" s="27">
        <v>25953</v>
      </c>
      <c r="AD20" s="27">
        <v>25851</v>
      </c>
      <c r="AE20" s="28">
        <v>730</v>
      </c>
      <c r="AF20" s="27">
        <v>0</v>
      </c>
      <c r="AG20" s="27">
        <v>0</v>
      </c>
      <c r="AH20" s="27">
        <v>410</v>
      </c>
      <c r="AI20" s="58">
        <f>AE20-AF20-AG20-AH20</f>
        <v>320</v>
      </c>
      <c r="AJ20" s="13">
        <f>AE20/U20</f>
        <v>6.1832966288327969E-2</v>
      </c>
      <c r="AK20" s="30">
        <f t="shared" si="1"/>
        <v>2.7104861934609519E-2</v>
      </c>
      <c r="AL20" s="5">
        <v>14702</v>
      </c>
      <c r="AM20" s="5">
        <v>0</v>
      </c>
      <c r="AN20" s="5">
        <v>0</v>
      </c>
      <c r="AO20" s="5">
        <v>466</v>
      </c>
      <c r="AP20" s="7">
        <f>AL20-AM20-AN20-AO20</f>
        <v>14236</v>
      </c>
      <c r="AQ20" s="27">
        <v>29934</v>
      </c>
      <c r="AR20" s="27">
        <f>AQ20-AS20</f>
        <v>46</v>
      </c>
      <c r="AS20" s="27">
        <v>29888</v>
      </c>
      <c r="AT20" s="27">
        <v>29899</v>
      </c>
      <c r="AU20" s="27">
        <v>29853</v>
      </c>
      <c r="AV20" s="28">
        <v>854</v>
      </c>
      <c r="AW20" s="27">
        <v>0</v>
      </c>
      <c r="AX20" s="27">
        <v>0</v>
      </c>
      <c r="AY20" s="27">
        <v>466</v>
      </c>
      <c r="AZ20" s="58">
        <f>AV20-AW20-AX20-AY20</f>
        <v>388</v>
      </c>
      <c r="BA20" s="13">
        <f>AV20/AL20</f>
        <v>5.8087335056454907E-2</v>
      </c>
      <c r="BB20" s="46">
        <f t="shared" si="2"/>
        <v>2.6390967215344851E-2</v>
      </c>
      <c r="BC20" s="5">
        <v>14501</v>
      </c>
      <c r="BD20" s="5">
        <v>0</v>
      </c>
      <c r="BE20" s="5">
        <v>0</v>
      </c>
      <c r="BF20" s="5">
        <v>271</v>
      </c>
      <c r="BG20" s="7">
        <f>BC20-BD20-BE20-BF20</f>
        <v>14230</v>
      </c>
      <c r="BH20" s="27">
        <v>31119</v>
      </c>
      <c r="BI20" s="27">
        <f>BH20-BJ20</f>
        <v>0</v>
      </c>
      <c r="BJ20" s="27">
        <v>31119</v>
      </c>
      <c r="BK20" s="27">
        <v>31091</v>
      </c>
      <c r="BL20" s="27">
        <v>31091</v>
      </c>
      <c r="BM20" s="28">
        <v>1242</v>
      </c>
      <c r="BN20" s="27">
        <v>0</v>
      </c>
      <c r="BO20" s="27">
        <v>0</v>
      </c>
      <c r="BP20" s="27">
        <v>271</v>
      </c>
      <c r="BQ20" s="58">
        <f>BM20-BN20-BO20-BP20</f>
        <v>971</v>
      </c>
      <c r="BR20" s="13">
        <f>BM20/BC20</f>
        <v>8.5649265567891875E-2</v>
      </c>
      <c r="BS20" s="46">
        <f t="shared" si="3"/>
        <v>6.6960899248327696E-2</v>
      </c>
      <c r="BT20" s="66"/>
      <c r="BU20" s="62">
        <f>D20+U20+AL20+BC20</f>
        <v>52655</v>
      </c>
      <c r="BV20" s="59">
        <f>BG20+AP20+Y20+H20</f>
        <v>51055</v>
      </c>
      <c r="BW20" s="42">
        <f>BM20+AV20+AE20+N20</f>
        <v>3587</v>
      </c>
      <c r="BX20" s="44">
        <f>BQ20+AZ20+AI20+R20</f>
        <v>1987</v>
      </c>
      <c r="BY20" s="45">
        <f>BW20/BU20</f>
        <v>6.8122685404994776E-2</v>
      </c>
      <c r="BZ20" s="46">
        <f t="shared" si="4"/>
        <v>3.7736207387712467E-2</v>
      </c>
      <c r="CA20" s="60">
        <f>I20+Z20+AQ20+BH20</f>
        <v>110496</v>
      </c>
      <c r="CB20" s="63">
        <f>BW20/CA20</f>
        <v>3.2462713582392125E-2</v>
      </c>
    </row>
    <row r="21" spans="1:80" ht="27" thickBot="1" x14ac:dyDescent="0.3">
      <c r="A21" s="5">
        <v>810122</v>
      </c>
      <c r="B21" s="151" t="s">
        <v>63</v>
      </c>
      <c r="C21" s="19" t="s">
        <v>88</v>
      </c>
      <c r="D21" s="5">
        <v>33457</v>
      </c>
      <c r="E21" s="5">
        <v>0</v>
      </c>
      <c r="F21" s="5">
        <v>0</v>
      </c>
      <c r="G21" s="5">
        <v>0</v>
      </c>
      <c r="H21" s="7">
        <f>D21-E21-F21-G21</f>
        <v>33457</v>
      </c>
      <c r="I21" s="27">
        <v>34922</v>
      </c>
      <c r="J21" s="27">
        <f>I21-K21</f>
        <v>7</v>
      </c>
      <c r="K21" s="27">
        <v>34915</v>
      </c>
      <c r="L21" s="27">
        <v>34129</v>
      </c>
      <c r="M21" s="27">
        <v>34122</v>
      </c>
      <c r="N21" s="28">
        <v>911</v>
      </c>
      <c r="O21" s="27">
        <v>0</v>
      </c>
      <c r="P21" s="27">
        <v>0</v>
      </c>
      <c r="Q21" s="27">
        <v>0</v>
      </c>
      <c r="R21" s="58">
        <f>N21-O21-P21-Q21</f>
        <v>911</v>
      </c>
      <c r="S21" s="13">
        <f>N21/D21</f>
        <v>2.7228980482410257E-2</v>
      </c>
      <c r="T21" s="30">
        <f t="shared" si="0"/>
        <v>2.7228980482410257E-2</v>
      </c>
      <c r="U21" s="5">
        <v>42064</v>
      </c>
      <c r="V21" s="5">
        <v>0</v>
      </c>
      <c r="W21" s="5">
        <v>0</v>
      </c>
      <c r="X21" s="5">
        <v>0</v>
      </c>
      <c r="Y21" s="7">
        <f>U21-V21-W21-X21</f>
        <v>42064</v>
      </c>
      <c r="Z21" s="27">
        <v>42664</v>
      </c>
      <c r="AA21" s="27">
        <f>Z21-AB21</f>
        <v>4</v>
      </c>
      <c r="AB21" s="27">
        <v>42660</v>
      </c>
      <c r="AC21" s="27">
        <v>41783</v>
      </c>
      <c r="AD21" s="27">
        <v>41779</v>
      </c>
      <c r="AE21" s="28">
        <v>1907</v>
      </c>
      <c r="AF21" s="27">
        <v>0</v>
      </c>
      <c r="AG21" s="27">
        <v>0</v>
      </c>
      <c r="AH21" s="27">
        <v>0</v>
      </c>
      <c r="AI21" s="58">
        <f>AE21-AF21-AG21-AH21</f>
        <v>1907</v>
      </c>
      <c r="AJ21" s="13">
        <f>AE21/U21</f>
        <v>4.5335678965386081E-2</v>
      </c>
      <c r="AK21" s="30">
        <f t="shared" si="1"/>
        <v>4.5335678965386081E-2</v>
      </c>
      <c r="AL21" s="5">
        <v>45017</v>
      </c>
      <c r="AM21" s="5">
        <v>0</v>
      </c>
      <c r="AN21" s="5">
        <v>0</v>
      </c>
      <c r="AO21" s="5">
        <v>0</v>
      </c>
      <c r="AP21" s="7">
        <f>AL21-AM21-AN21-AO21</f>
        <v>45017</v>
      </c>
      <c r="AQ21" s="27">
        <v>47297</v>
      </c>
      <c r="AR21" s="27">
        <f>AQ21-AS21</f>
        <v>261</v>
      </c>
      <c r="AS21" s="27">
        <v>47036</v>
      </c>
      <c r="AT21" s="27">
        <v>46400</v>
      </c>
      <c r="AU21" s="27">
        <v>46142</v>
      </c>
      <c r="AV21" s="28">
        <v>1917</v>
      </c>
      <c r="AW21" s="27">
        <v>0</v>
      </c>
      <c r="AX21" s="27">
        <v>0</v>
      </c>
      <c r="AY21" s="27">
        <v>0</v>
      </c>
      <c r="AZ21" s="58">
        <f>AV21-AW21-AX21-AY21</f>
        <v>1917</v>
      </c>
      <c r="BA21" s="13">
        <f>AV21/AL21</f>
        <v>4.2583912744074463E-2</v>
      </c>
      <c r="BB21" s="46">
        <f t="shared" si="2"/>
        <v>4.2583912744074463E-2</v>
      </c>
      <c r="BC21" s="5">
        <v>47983</v>
      </c>
      <c r="BD21" s="5">
        <v>0</v>
      </c>
      <c r="BE21" s="5">
        <v>0</v>
      </c>
      <c r="BF21" s="5">
        <v>0</v>
      </c>
      <c r="BG21" s="7">
        <f>BC21-BD21-BE21-BF21</f>
        <v>47983</v>
      </c>
      <c r="BH21" s="27">
        <v>47237</v>
      </c>
      <c r="BI21" s="27">
        <f>BH21-BJ21</f>
        <v>0</v>
      </c>
      <c r="BJ21" s="27">
        <v>47237</v>
      </c>
      <c r="BK21" s="27">
        <v>46499</v>
      </c>
      <c r="BL21" s="27">
        <v>46499</v>
      </c>
      <c r="BM21" s="28">
        <v>3054</v>
      </c>
      <c r="BN21" s="27">
        <v>0</v>
      </c>
      <c r="BO21" s="27">
        <v>0</v>
      </c>
      <c r="BP21" s="27">
        <v>0</v>
      </c>
      <c r="BQ21" s="58">
        <f>BM21-BN21-BO21-BP21</f>
        <v>3054</v>
      </c>
      <c r="BR21" s="13">
        <f>BM21/BC21</f>
        <v>6.3647541837734203E-2</v>
      </c>
      <c r="BS21" s="46">
        <f t="shared" si="3"/>
        <v>6.3647541837734203E-2</v>
      </c>
      <c r="BT21" s="66"/>
      <c r="BU21" s="62">
        <f>D21+U21+AL21+BC21</f>
        <v>168521</v>
      </c>
      <c r="BV21" s="59">
        <f>BG21+AP21+Y21+H21</f>
        <v>168521</v>
      </c>
      <c r="BW21" s="42">
        <f>BM21+AV21+AE21+N21</f>
        <v>7789</v>
      </c>
      <c r="BX21" s="44">
        <f>BQ21+AZ21+AI21+R21</f>
        <v>7789</v>
      </c>
      <c r="BY21" s="45">
        <f>BW21/BU21</f>
        <v>4.6219758961791112E-2</v>
      </c>
      <c r="BZ21" s="46">
        <f t="shared" si="4"/>
        <v>4.6219758961791112E-2</v>
      </c>
      <c r="CA21" s="60">
        <f>I21+Z21+AQ21+BH21</f>
        <v>172120</v>
      </c>
      <c r="CB21" s="63">
        <f>BW21/CA21</f>
        <v>4.5253311643039737E-2</v>
      </c>
    </row>
    <row r="22" spans="1:80" ht="15.75" thickBot="1" x14ac:dyDescent="0.3">
      <c r="A22" s="5">
        <v>810074</v>
      </c>
      <c r="B22" s="151" t="s">
        <v>34</v>
      </c>
      <c r="C22" s="19" t="s">
        <v>88</v>
      </c>
      <c r="D22" s="5">
        <v>7357</v>
      </c>
      <c r="E22" s="5">
        <v>0</v>
      </c>
      <c r="F22" s="5">
        <v>49</v>
      </c>
      <c r="G22" s="5">
        <v>1</v>
      </c>
      <c r="H22" s="7">
        <f>D22-E22-F22-G22</f>
        <v>7307</v>
      </c>
      <c r="I22" s="27">
        <v>9871</v>
      </c>
      <c r="J22" s="27">
        <f>I22-K22</f>
        <v>0</v>
      </c>
      <c r="K22" s="27">
        <v>9871</v>
      </c>
      <c r="L22" s="27">
        <v>8398</v>
      </c>
      <c r="M22" s="27">
        <v>8398</v>
      </c>
      <c r="N22" s="28">
        <v>510</v>
      </c>
      <c r="O22" s="27">
        <v>0</v>
      </c>
      <c r="P22" s="27">
        <v>13</v>
      </c>
      <c r="Q22" s="27">
        <v>1</v>
      </c>
      <c r="R22" s="58">
        <f>N22-O22-P22-Q22</f>
        <v>496</v>
      </c>
      <c r="S22" s="13">
        <f>N22/D22</f>
        <v>6.9321734402609761E-2</v>
      </c>
      <c r="T22" s="30">
        <f t="shared" si="0"/>
        <v>6.7418784830773418E-2</v>
      </c>
      <c r="U22" s="5">
        <v>9877</v>
      </c>
      <c r="V22" s="5">
        <v>0</v>
      </c>
      <c r="W22" s="5">
        <v>31</v>
      </c>
      <c r="X22" s="5">
        <v>4</v>
      </c>
      <c r="Y22" s="7">
        <f>U22-V22-W22-X22</f>
        <v>9842</v>
      </c>
      <c r="Z22" s="27">
        <v>12035</v>
      </c>
      <c r="AA22" s="27">
        <f>Z22-AB22</f>
        <v>4</v>
      </c>
      <c r="AB22" s="27">
        <v>12031</v>
      </c>
      <c r="AC22" s="27">
        <v>10611</v>
      </c>
      <c r="AD22" s="27">
        <v>10607</v>
      </c>
      <c r="AE22" s="28">
        <v>537</v>
      </c>
      <c r="AF22" s="27">
        <v>0</v>
      </c>
      <c r="AG22" s="27">
        <v>8</v>
      </c>
      <c r="AH22" s="27">
        <v>4</v>
      </c>
      <c r="AI22" s="58">
        <f>AE22-AF22-AG22-AH22</f>
        <v>525</v>
      </c>
      <c r="AJ22" s="13">
        <f>AE22/U22</f>
        <v>5.4368735445985625E-2</v>
      </c>
      <c r="AK22" s="30">
        <f t="shared" si="1"/>
        <v>5.315379163713678E-2</v>
      </c>
      <c r="AL22" s="5">
        <v>10239</v>
      </c>
      <c r="AM22" s="5">
        <v>0</v>
      </c>
      <c r="AN22" s="5">
        <v>12</v>
      </c>
      <c r="AO22" s="5">
        <v>3</v>
      </c>
      <c r="AP22" s="7">
        <f>AL22-AM22-AN22-AO22</f>
        <v>10224</v>
      </c>
      <c r="AQ22" s="27">
        <v>12645</v>
      </c>
      <c r="AR22" s="27">
        <f>AQ22-AS22</f>
        <v>0</v>
      </c>
      <c r="AS22" s="27">
        <v>12645</v>
      </c>
      <c r="AT22" s="27">
        <v>10847</v>
      </c>
      <c r="AU22" s="27">
        <v>10847</v>
      </c>
      <c r="AV22" s="28">
        <v>572</v>
      </c>
      <c r="AW22" s="27">
        <v>0</v>
      </c>
      <c r="AX22" s="27">
        <v>8</v>
      </c>
      <c r="AY22" s="27">
        <v>3</v>
      </c>
      <c r="AZ22" s="58">
        <f>AV22-AW22-AX22-AY22</f>
        <v>561</v>
      </c>
      <c r="BA22" s="13">
        <f>AV22/AL22</f>
        <v>5.5864830549858385E-2</v>
      </c>
      <c r="BB22" s="46">
        <f t="shared" si="2"/>
        <v>5.4790506885438031E-2</v>
      </c>
      <c r="BC22" s="5">
        <v>12077</v>
      </c>
      <c r="BD22" s="5">
        <v>0</v>
      </c>
      <c r="BE22" s="5">
        <v>22</v>
      </c>
      <c r="BF22" s="5">
        <v>1</v>
      </c>
      <c r="BG22" s="7">
        <f>BC22-BD22-BE22-BF22</f>
        <v>12054</v>
      </c>
      <c r="BH22" s="27">
        <v>13950</v>
      </c>
      <c r="BI22" s="27">
        <f>BH22-BJ22</f>
        <v>0</v>
      </c>
      <c r="BJ22" s="27">
        <v>13950</v>
      </c>
      <c r="BK22" s="27">
        <v>12830</v>
      </c>
      <c r="BL22" s="27">
        <v>12830</v>
      </c>
      <c r="BM22" s="28">
        <v>638</v>
      </c>
      <c r="BN22" s="27">
        <v>0</v>
      </c>
      <c r="BO22" s="27">
        <v>17</v>
      </c>
      <c r="BP22" s="27">
        <v>1</v>
      </c>
      <c r="BQ22" s="58">
        <f>BM22-BN22-BO22-BP22</f>
        <v>620</v>
      </c>
      <c r="BR22" s="13">
        <f>BM22/BC22</f>
        <v>5.2827688995611494E-2</v>
      </c>
      <c r="BS22" s="46">
        <f t="shared" si="3"/>
        <v>5.1337252628964145E-2</v>
      </c>
      <c r="BT22" s="66"/>
      <c r="BU22" s="62">
        <f>D22+U22+AL22+BC22</f>
        <v>39550</v>
      </c>
      <c r="BV22" s="59">
        <f>BG22+AP22+Y22+H22</f>
        <v>39427</v>
      </c>
      <c r="BW22" s="42">
        <f>BM22+AV22+AE22+N22</f>
        <v>2257</v>
      </c>
      <c r="BX22" s="44">
        <f>BQ22+AZ22+AI22+R22</f>
        <v>2202</v>
      </c>
      <c r="BY22" s="45">
        <f>BW22/BU22</f>
        <v>5.7067003792667506E-2</v>
      </c>
      <c r="BZ22" s="46">
        <f t="shared" si="4"/>
        <v>5.5676359039190895E-2</v>
      </c>
      <c r="CA22" s="60">
        <f>I22+Z22+AQ22+BH22</f>
        <v>48501</v>
      </c>
      <c r="CB22" s="63">
        <f>BW22/CA22</f>
        <v>4.6535122987154905E-2</v>
      </c>
    </row>
    <row r="23" spans="1:80" ht="15.75" thickBot="1" x14ac:dyDescent="0.3">
      <c r="A23" s="5">
        <v>810157</v>
      </c>
      <c r="B23" s="151" t="s">
        <v>79</v>
      </c>
      <c r="C23" s="19" t="s">
        <v>88</v>
      </c>
      <c r="D23" s="5">
        <v>3533</v>
      </c>
      <c r="E23" s="5">
        <v>0</v>
      </c>
      <c r="F23" s="5">
        <v>0</v>
      </c>
      <c r="G23" s="5">
        <v>12</v>
      </c>
      <c r="H23" s="7">
        <f>D23-E23-F23-G23</f>
        <v>3521</v>
      </c>
      <c r="I23" s="27">
        <v>7127</v>
      </c>
      <c r="J23" s="27">
        <f>I23-K23</f>
        <v>2271</v>
      </c>
      <c r="K23" s="27">
        <v>4856</v>
      </c>
      <c r="L23" s="27">
        <v>6887</v>
      </c>
      <c r="M23" s="27">
        <v>4639</v>
      </c>
      <c r="N23" s="28">
        <v>59</v>
      </c>
      <c r="O23" s="27">
        <v>0</v>
      </c>
      <c r="P23" s="27">
        <v>0</v>
      </c>
      <c r="Q23" s="27">
        <v>12</v>
      </c>
      <c r="R23" s="58">
        <f>N23-O23-P23-Q23</f>
        <v>47</v>
      </c>
      <c r="S23" s="13">
        <f>N23/D23</f>
        <v>1.6699688649872629E-2</v>
      </c>
      <c r="T23" s="30">
        <f t="shared" si="0"/>
        <v>1.3303141805830738E-2</v>
      </c>
      <c r="U23" s="5">
        <v>4708</v>
      </c>
      <c r="V23" s="5">
        <v>0</v>
      </c>
      <c r="W23" s="5">
        <v>0</v>
      </c>
      <c r="X23" s="5">
        <v>6</v>
      </c>
      <c r="Y23" s="7">
        <f>U23-V23-W23-X23</f>
        <v>4702</v>
      </c>
      <c r="Z23" s="27">
        <v>9094</v>
      </c>
      <c r="AA23" s="27">
        <f>Z23-AB23</f>
        <v>3198</v>
      </c>
      <c r="AB23" s="27">
        <v>5896</v>
      </c>
      <c r="AC23" s="27">
        <v>8890</v>
      </c>
      <c r="AD23" s="27">
        <v>5762</v>
      </c>
      <c r="AE23" s="28">
        <v>43</v>
      </c>
      <c r="AF23" s="27">
        <v>0</v>
      </c>
      <c r="AG23" s="27">
        <v>0</v>
      </c>
      <c r="AH23" s="27">
        <v>6</v>
      </c>
      <c r="AI23" s="58">
        <f>AE23-AF23-AG23-AH23</f>
        <v>37</v>
      </c>
      <c r="AJ23" s="13">
        <f>AE23/U23</f>
        <v>9.1333899745114702E-3</v>
      </c>
      <c r="AK23" s="30">
        <f t="shared" si="1"/>
        <v>7.8589634664401019E-3</v>
      </c>
      <c r="AL23" s="5">
        <v>5481</v>
      </c>
      <c r="AM23" s="5">
        <v>0</v>
      </c>
      <c r="AN23" s="5">
        <v>2</v>
      </c>
      <c r="AO23" s="5">
        <v>7</v>
      </c>
      <c r="AP23" s="7">
        <f>AL23-AM23-AN23-AO23</f>
        <v>5472</v>
      </c>
      <c r="AQ23" s="27">
        <v>9273</v>
      </c>
      <c r="AR23" s="27">
        <f>AQ23-AS23</f>
        <v>3057</v>
      </c>
      <c r="AS23" s="27">
        <v>6216</v>
      </c>
      <c r="AT23" s="27">
        <v>9138</v>
      </c>
      <c r="AU23" s="27">
        <v>6140</v>
      </c>
      <c r="AV23" s="28">
        <v>230</v>
      </c>
      <c r="AW23" s="27">
        <v>0</v>
      </c>
      <c r="AX23" s="27">
        <v>0</v>
      </c>
      <c r="AY23" s="27">
        <v>7</v>
      </c>
      <c r="AZ23" s="58">
        <f>AV23-AW23-AX23-AY23</f>
        <v>223</v>
      </c>
      <c r="BA23" s="13">
        <f>AV23/AL23</f>
        <v>4.1963145411421272E-2</v>
      </c>
      <c r="BB23" s="46">
        <f t="shared" si="2"/>
        <v>4.0686006203247582E-2</v>
      </c>
      <c r="BC23" s="5">
        <v>4769</v>
      </c>
      <c r="BD23" s="5">
        <v>0</v>
      </c>
      <c r="BE23" s="5">
        <v>0</v>
      </c>
      <c r="BF23" s="5">
        <v>12</v>
      </c>
      <c r="BG23" s="7">
        <f>BC23-BD23-BE23-BF23</f>
        <v>4757</v>
      </c>
      <c r="BH23" s="27">
        <v>5100</v>
      </c>
      <c r="BI23" s="27">
        <f>BH23-BJ23</f>
        <v>0</v>
      </c>
      <c r="BJ23" s="27">
        <v>5100</v>
      </c>
      <c r="BK23" s="27">
        <v>5059</v>
      </c>
      <c r="BL23" s="27">
        <v>5059</v>
      </c>
      <c r="BM23" s="28">
        <v>796</v>
      </c>
      <c r="BN23" s="27">
        <v>0</v>
      </c>
      <c r="BO23" s="27">
        <v>0</v>
      </c>
      <c r="BP23" s="27">
        <v>12</v>
      </c>
      <c r="BQ23" s="58">
        <f>BM23-BN23-BO23-BP23</f>
        <v>784</v>
      </c>
      <c r="BR23" s="13">
        <f>BM23/BC23</f>
        <v>0.16691130215978192</v>
      </c>
      <c r="BS23" s="46">
        <f t="shared" si="3"/>
        <v>0.16439505137345356</v>
      </c>
      <c r="BT23" s="66"/>
      <c r="BU23" s="62">
        <f>D23+U23+AL23+BC23</f>
        <v>18491</v>
      </c>
      <c r="BV23" s="59">
        <f>BG23+AP23+Y23+H23</f>
        <v>18452</v>
      </c>
      <c r="BW23" s="42">
        <f>BM23+AV23+AE23+N23</f>
        <v>1128</v>
      </c>
      <c r="BX23" s="44">
        <f>BQ23+AZ23+AI23+R23</f>
        <v>1091</v>
      </c>
      <c r="BY23" s="45">
        <f>BW23/BU23</f>
        <v>6.1002649937807581E-2</v>
      </c>
      <c r="BZ23" s="46">
        <f t="shared" si="4"/>
        <v>5.9001676491266024E-2</v>
      </c>
      <c r="CA23" s="60">
        <f>I23+Z23+AQ23+BH23</f>
        <v>30594</v>
      </c>
      <c r="CB23" s="63">
        <f>BW23/CA23</f>
        <v>3.6869974504804864E-2</v>
      </c>
    </row>
    <row r="24" spans="1:80" ht="15.75" thickBot="1" x14ac:dyDescent="0.3">
      <c r="A24" s="5">
        <v>810059</v>
      </c>
      <c r="B24" s="150" t="s">
        <v>30</v>
      </c>
      <c r="C24" s="23" t="s">
        <v>89</v>
      </c>
      <c r="D24" s="5">
        <v>17560</v>
      </c>
      <c r="E24" s="5">
        <v>29</v>
      </c>
      <c r="F24" s="5">
        <v>11</v>
      </c>
      <c r="G24" s="5">
        <v>0</v>
      </c>
      <c r="H24" s="7">
        <f>D24-E24-F24-G24</f>
        <v>17520</v>
      </c>
      <c r="I24" s="27">
        <v>18765</v>
      </c>
      <c r="J24" s="27">
        <f>I24-K24</f>
        <v>731</v>
      </c>
      <c r="K24" s="27">
        <v>18034</v>
      </c>
      <c r="L24" s="27">
        <v>17853</v>
      </c>
      <c r="M24" s="27">
        <v>17853</v>
      </c>
      <c r="N24" s="28">
        <v>1025</v>
      </c>
      <c r="O24" s="27">
        <v>0</v>
      </c>
      <c r="P24" s="27">
        <v>1</v>
      </c>
      <c r="Q24" s="27">
        <v>0</v>
      </c>
      <c r="R24" s="58">
        <f>N24-O24-P24-Q24</f>
        <v>1024</v>
      </c>
      <c r="S24" s="13">
        <f>N24/D24</f>
        <v>5.8371298405466968E-2</v>
      </c>
      <c r="T24" s="30">
        <f t="shared" si="0"/>
        <v>5.8314350797266518E-2</v>
      </c>
      <c r="U24" s="5">
        <v>21502</v>
      </c>
      <c r="V24" s="5">
        <v>28</v>
      </c>
      <c r="W24" s="5">
        <v>7</v>
      </c>
      <c r="X24" s="5">
        <v>0</v>
      </c>
      <c r="Y24" s="7">
        <f>U24-V24-W24-X24</f>
        <v>21467</v>
      </c>
      <c r="Z24" s="27">
        <v>22565</v>
      </c>
      <c r="AA24" s="27">
        <f>Z24-AB24</f>
        <v>1185</v>
      </c>
      <c r="AB24" s="27">
        <v>21380</v>
      </c>
      <c r="AC24" s="27">
        <v>21246</v>
      </c>
      <c r="AD24" s="27">
        <v>21246</v>
      </c>
      <c r="AE24" s="28">
        <v>1447</v>
      </c>
      <c r="AF24" s="27">
        <v>0</v>
      </c>
      <c r="AG24" s="27">
        <v>0</v>
      </c>
      <c r="AH24" s="27">
        <v>0</v>
      </c>
      <c r="AI24" s="58">
        <f>AE24-AF24-AG24-AH24</f>
        <v>1447</v>
      </c>
      <c r="AJ24" s="13">
        <f>AE24/U24</f>
        <v>6.7296065482280717E-2</v>
      </c>
      <c r="AK24" s="30">
        <f t="shared" si="1"/>
        <v>6.7296065482280717E-2</v>
      </c>
      <c r="AL24" s="5">
        <v>21107</v>
      </c>
      <c r="AM24" s="5">
        <v>32</v>
      </c>
      <c r="AN24" s="5">
        <v>12</v>
      </c>
      <c r="AO24" s="5">
        <v>0</v>
      </c>
      <c r="AP24" s="7">
        <f>AL24-AM24-AN24-AO24</f>
        <v>21063</v>
      </c>
      <c r="AQ24" s="27">
        <v>21688</v>
      </c>
      <c r="AR24" s="27">
        <f>AQ24-AS24</f>
        <v>530</v>
      </c>
      <c r="AS24" s="27">
        <v>21158</v>
      </c>
      <c r="AT24" s="27">
        <v>20996</v>
      </c>
      <c r="AU24" s="27">
        <v>20996</v>
      </c>
      <c r="AV24" s="28">
        <v>1855</v>
      </c>
      <c r="AW24" s="27">
        <v>0</v>
      </c>
      <c r="AX24" s="27">
        <v>0</v>
      </c>
      <c r="AY24" s="27">
        <v>0</v>
      </c>
      <c r="AZ24" s="58">
        <f>AV24-AW24-AX24-AY24</f>
        <v>1855</v>
      </c>
      <c r="BA24" s="13">
        <f>AV24/AL24</f>
        <v>8.7885535604301887E-2</v>
      </c>
      <c r="BB24" s="46">
        <f t="shared" si="2"/>
        <v>8.7885535604301887E-2</v>
      </c>
      <c r="BC24" s="5">
        <v>21734</v>
      </c>
      <c r="BD24" s="5">
        <v>31</v>
      </c>
      <c r="BE24" s="5">
        <v>12</v>
      </c>
      <c r="BF24" s="5">
        <v>0</v>
      </c>
      <c r="BG24" s="7">
        <f>BC24-BD24-BE24-BF24</f>
        <v>21691</v>
      </c>
      <c r="BH24" s="27">
        <v>24552</v>
      </c>
      <c r="BI24" s="27">
        <f>BH24-BJ24</f>
        <v>1323</v>
      </c>
      <c r="BJ24" s="27">
        <v>23229</v>
      </c>
      <c r="BK24" s="27">
        <v>22930</v>
      </c>
      <c r="BL24" s="27">
        <v>22929</v>
      </c>
      <c r="BM24" s="28">
        <v>1065</v>
      </c>
      <c r="BN24" s="27">
        <v>0</v>
      </c>
      <c r="BO24" s="27">
        <v>1</v>
      </c>
      <c r="BP24" s="27">
        <v>0</v>
      </c>
      <c r="BQ24" s="58">
        <f>BM24-BN24-BO24-BP24</f>
        <v>1064</v>
      </c>
      <c r="BR24" s="13">
        <f>BM24/BC24</f>
        <v>4.9001564369191127E-2</v>
      </c>
      <c r="BS24" s="46">
        <f t="shared" si="3"/>
        <v>4.8955553510628511E-2</v>
      </c>
      <c r="BT24" s="66"/>
      <c r="BU24" s="62">
        <f>D24+U24+AL24+BC24</f>
        <v>81903</v>
      </c>
      <c r="BV24" s="59">
        <f>BG24+AP24+Y24+H24</f>
        <v>81741</v>
      </c>
      <c r="BW24" s="42">
        <f>BM24+AV24+AE24+N24</f>
        <v>5392</v>
      </c>
      <c r="BX24" s="44">
        <f>BQ24+AZ24+AI24+R24</f>
        <v>5390</v>
      </c>
      <c r="BY24" s="45">
        <f>BW24/BU24</f>
        <v>6.5833974335494427E-2</v>
      </c>
      <c r="BZ24" s="46">
        <f t="shared" si="4"/>
        <v>6.5809555205548029E-2</v>
      </c>
      <c r="CA24" s="60">
        <f>I24+Z24+AQ24+BH24</f>
        <v>87570</v>
      </c>
      <c r="CB24" s="63">
        <f>BW24/CA24</f>
        <v>6.1573598264245744E-2</v>
      </c>
    </row>
    <row r="25" spans="1:80" ht="15.75" thickBot="1" x14ac:dyDescent="0.3">
      <c r="A25" s="5">
        <v>810062</v>
      </c>
      <c r="B25" s="151" t="s">
        <v>31</v>
      </c>
      <c r="C25" s="19" t="s">
        <v>88</v>
      </c>
      <c r="D25" s="5">
        <v>4198</v>
      </c>
      <c r="E25" s="5">
        <v>0</v>
      </c>
      <c r="F25" s="5">
        <v>0</v>
      </c>
      <c r="G25" s="5">
        <v>2</v>
      </c>
      <c r="H25" s="7">
        <f>D25-E25-F25-G25</f>
        <v>4196</v>
      </c>
      <c r="I25" s="27">
        <v>4814</v>
      </c>
      <c r="J25" s="27">
        <f>I25-K25</f>
        <v>3</v>
      </c>
      <c r="K25" s="27">
        <v>4811</v>
      </c>
      <c r="L25" s="27">
        <v>4760</v>
      </c>
      <c r="M25" s="27">
        <v>4757</v>
      </c>
      <c r="N25" s="28">
        <v>433</v>
      </c>
      <c r="O25" s="27">
        <v>0</v>
      </c>
      <c r="P25" s="27">
        <v>0</v>
      </c>
      <c r="Q25" s="27">
        <v>2</v>
      </c>
      <c r="R25" s="58">
        <f>N25-O25-P25-Q25</f>
        <v>431</v>
      </c>
      <c r="S25" s="13">
        <f>N25/D25</f>
        <v>0.10314435445450214</v>
      </c>
      <c r="T25" s="30">
        <f t="shared" si="0"/>
        <v>0.1026679371129109</v>
      </c>
      <c r="U25" s="5">
        <v>5752</v>
      </c>
      <c r="V25" s="5">
        <v>0</v>
      </c>
      <c r="W25" s="5">
        <v>0</v>
      </c>
      <c r="X25" s="5">
        <v>0</v>
      </c>
      <c r="Y25" s="7">
        <f>U25-V25-W25-X25</f>
        <v>5752</v>
      </c>
      <c r="Z25" s="27">
        <v>6216</v>
      </c>
      <c r="AA25" s="27">
        <f>Z25-AB25</f>
        <v>4</v>
      </c>
      <c r="AB25" s="27">
        <v>6212</v>
      </c>
      <c r="AC25" s="27">
        <v>6186</v>
      </c>
      <c r="AD25" s="27">
        <v>6182</v>
      </c>
      <c r="AE25" s="28">
        <v>390</v>
      </c>
      <c r="AF25" s="27">
        <v>0</v>
      </c>
      <c r="AG25" s="27">
        <v>0</v>
      </c>
      <c r="AH25" s="27">
        <v>0</v>
      </c>
      <c r="AI25" s="58">
        <f>AE25-AF25-AG25-AH25</f>
        <v>390</v>
      </c>
      <c r="AJ25" s="13">
        <f>AE25/U25</f>
        <v>6.7802503477051454E-2</v>
      </c>
      <c r="AK25" s="30">
        <f t="shared" si="1"/>
        <v>6.7802503477051454E-2</v>
      </c>
      <c r="AL25" s="5">
        <v>6175</v>
      </c>
      <c r="AM25" s="5">
        <v>0</v>
      </c>
      <c r="AN25" s="5">
        <v>0</v>
      </c>
      <c r="AO25" s="5">
        <v>9</v>
      </c>
      <c r="AP25" s="7">
        <f>AL25-AM25-AN25-AO25</f>
        <v>6166</v>
      </c>
      <c r="AQ25" s="27">
        <v>11326</v>
      </c>
      <c r="AR25" s="27">
        <f>AQ25-AS25</f>
        <v>4502</v>
      </c>
      <c r="AS25" s="27">
        <v>6824</v>
      </c>
      <c r="AT25" s="27">
        <v>11250</v>
      </c>
      <c r="AU25" s="27">
        <v>6781</v>
      </c>
      <c r="AV25" s="28">
        <v>390</v>
      </c>
      <c r="AW25" s="27">
        <v>0</v>
      </c>
      <c r="AX25" s="27">
        <v>0</v>
      </c>
      <c r="AY25" s="27">
        <v>9</v>
      </c>
      <c r="AZ25" s="58">
        <f>AV25-AW25-AX25-AY25</f>
        <v>381</v>
      </c>
      <c r="BA25" s="13">
        <f>AV25/AL25</f>
        <v>6.3157894736842107E-2</v>
      </c>
      <c r="BB25" s="46">
        <f t="shared" si="2"/>
        <v>6.1700404858299598E-2</v>
      </c>
      <c r="BC25" s="5">
        <v>6963</v>
      </c>
      <c r="BD25" s="5">
        <v>0</v>
      </c>
      <c r="BE25" s="5">
        <v>0</v>
      </c>
      <c r="BF25" s="5">
        <v>4</v>
      </c>
      <c r="BG25" s="7">
        <f>BC25-BD25-BE25-BF25</f>
        <v>6959</v>
      </c>
      <c r="BH25" s="27">
        <v>7633</v>
      </c>
      <c r="BI25" s="27">
        <f>BH25-BJ25</f>
        <v>0</v>
      </c>
      <c r="BJ25" s="27">
        <v>7633</v>
      </c>
      <c r="BK25" s="27">
        <v>7598</v>
      </c>
      <c r="BL25" s="27">
        <v>7598</v>
      </c>
      <c r="BM25" s="28">
        <v>447</v>
      </c>
      <c r="BN25" s="27">
        <v>0</v>
      </c>
      <c r="BO25" s="27">
        <v>0</v>
      </c>
      <c r="BP25" s="27">
        <v>4</v>
      </c>
      <c r="BQ25" s="58">
        <f>BM25-BN25-BO25-BP25</f>
        <v>443</v>
      </c>
      <c r="BR25" s="13">
        <f>BM25/BC25</f>
        <v>6.4196467040068941E-2</v>
      </c>
      <c r="BS25" s="46">
        <f t="shared" si="3"/>
        <v>6.3622002010627607E-2</v>
      </c>
      <c r="BT25" s="66"/>
      <c r="BU25" s="62">
        <f>D25+U25+AL25+BC25</f>
        <v>23088</v>
      </c>
      <c r="BV25" s="59">
        <f>BG25+AP25+Y25+H25</f>
        <v>23073</v>
      </c>
      <c r="BW25" s="42">
        <f>BM25+AV25+AE25+N25</f>
        <v>1660</v>
      </c>
      <c r="BX25" s="44">
        <f>BQ25+AZ25+AI25+R25</f>
        <v>1645</v>
      </c>
      <c r="BY25" s="45">
        <f>BW25/BU25</f>
        <v>7.1898821898821894E-2</v>
      </c>
      <c r="BZ25" s="46">
        <f t="shared" si="4"/>
        <v>7.1249133749133747E-2</v>
      </c>
      <c r="CA25" s="60">
        <f>I25+Z25+AQ25+BH25</f>
        <v>29989</v>
      </c>
      <c r="CB25" s="63">
        <f>BW25/CA25</f>
        <v>5.5353629664210209E-2</v>
      </c>
    </row>
    <row r="26" spans="1:80" ht="27" thickBot="1" x14ac:dyDescent="0.3">
      <c r="A26" s="5">
        <v>810225</v>
      </c>
      <c r="B26" s="153" t="s">
        <v>83</v>
      </c>
      <c r="C26" s="147" t="s">
        <v>96</v>
      </c>
      <c r="D26" s="5">
        <v>2244</v>
      </c>
      <c r="E26" s="5">
        <v>0</v>
      </c>
      <c r="F26" s="5">
        <v>0</v>
      </c>
      <c r="G26" s="5">
        <v>0</v>
      </c>
      <c r="H26" s="7">
        <f>D26-E26-F26-G26</f>
        <v>2244</v>
      </c>
      <c r="I26" s="27">
        <v>2068</v>
      </c>
      <c r="J26" s="27">
        <f>I26-K26</f>
        <v>0</v>
      </c>
      <c r="K26" s="27">
        <v>2068</v>
      </c>
      <c r="L26" s="27">
        <v>2068</v>
      </c>
      <c r="M26" s="27">
        <v>2068</v>
      </c>
      <c r="N26" s="28">
        <v>235</v>
      </c>
      <c r="O26" s="27">
        <v>0</v>
      </c>
      <c r="P26" s="27">
        <v>0</v>
      </c>
      <c r="Q26" s="27">
        <v>0</v>
      </c>
      <c r="R26" s="58">
        <f>N26-O26-P26-Q26</f>
        <v>235</v>
      </c>
      <c r="S26" s="13">
        <f>N26/D26</f>
        <v>0.10472370766488413</v>
      </c>
      <c r="T26" s="30">
        <f t="shared" si="0"/>
        <v>0.10472370766488413</v>
      </c>
      <c r="U26" s="5">
        <v>3435</v>
      </c>
      <c r="V26" s="5">
        <v>0</v>
      </c>
      <c r="W26" s="5">
        <v>0</v>
      </c>
      <c r="X26" s="5">
        <v>0</v>
      </c>
      <c r="Y26" s="7">
        <f>U26-V26-W26-X26</f>
        <v>3435</v>
      </c>
      <c r="Z26" s="27">
        <v>3207</v>
      </c>
      <c r="AA26" s="27">
        <f>Z26-AB26</f>
        <v>0</v>
      </c>
      <c r="AB26" s="27">
        <v>3207</v>
      </c>
      <c r="AC26" s="27">
        <v>3207</v>
      </c>
      <c r="AD26" s="27">
        <v>3207</v>
      </c>
      <c r="AE26" s="28">
        <v>288</v>
      </c>
      <c r="AF26" s="27">
        <v>0</v>
      </c>
      <c r="AG26" s="27">
        <v>0</v>
      </c>
      <c r="AH26" s="27">
        <v>0</v>
      </c>
      <c r="AI26" s="58">
        <f>AE26-AF26-AG26-AH26</f>
        <v>288</v>
      </c>
      <c r="AJ26" s="13">
        <f>AE26/U26</f>
        <v>8.3842794759825326E-2</v>
      </c>
      <c r="AK26" s="30">
        <f t="shared" si="1"/>
        <v>8.3842794759825326E-2</v>
      </c>
      <c r="AL26" s="5">
        <v>3107</v>
      </c>
      <c r="AM26" s="5">
        <v>0</v>
      </c>
      <c r="AN26" s="5">
        <v>0</v>
      </c>
      <c r="AO26" s="5">
        <v>0</v>
      </c>
      <c r="AP26" s="7">
        <f>AL26-AM26-AN26-AO26</f>
        <v>3107</v>
      </c>
      <c r="AQ26" s="27">
        <v>3027</v>
      </c>
      <c r="AR26" s="27">
        <f>AQ26-AS26</f>
        <v>0</v>
      </c>
      <c r="AS26" s="27">
        <v>3027</v>
      </c>
      <c r="AT26" s="27">
        <v>3027</v>
      </c>
      <c r="AU26" s="27">
        <v>3027</v>
      </c>
      <c r="AV26" s="28">
        <v>122</v>
      </c>
      <c r="AW26" s="27">
        <v>0</v>
      </c>
      <c r="AX26" s="27">
        <v>0</v>
      </c>
      <c r="AY26" s="27">
        <v>0</v>
      </c>
      <c r="AZ26" s="58">
        <f>AV26-AW26-AX26-AY26</f>
        <v>122</v>
      </c>
      <c r="BA26" s="13">
        <f>AV26/AL26</f>
        <v>3.926617315738655E-2</v>
      </c>
      <c r="BB26" s="46">
        <f t="shared" si="2"/>
        <v>3.926617315738655E-2</v>
      </c>
      <c r="BC26" s="5">
        <v>3086</v>
      </c>
      <c r="BD26" s="5">
        <v>0</v>
      </c>
      <c r="BE26" s="5">
        <v>0</v>
      </c>
      <c r="BF26" s="5">
        <v>0</v>
      </c>
      <c r="BG26" s="7">
        <f>BC26-BD26-BE26-BF26</f>
        <v>3086</v>
      </c>
      <c r="BH26" s="27">
        <v>2876</v>
      </c>
      <c r="BI26" s="27">
        <f>BH26-BJ26</f>
        <v>0</v>
      </c>
      <c r="BJ26" s="27">
        <v>2876</v>
      </c>
      <c r="BK26" s="27">
        <v>2876</v>
      </c>
      <c r="BL26" s="27">
        <v>2876</v>
      </c>
      <c r="BM26" s="28">
        <v>244</v>
      </c>
      <c r="BN26" s="27">
        <v>0</v>
      </c>
      <c r="BO26" s="27">
        <v>0</v>
      </c>
      <c r="BP26" s="27">
        <v>0</v>
      </c>
      <c r="BQ26" s="58">
        <f>BM26-BN26-BO26-BP26</f>
        <v>244</v>
      </c>
      <c r="BR26" s="13">
        <f>BM26/BC26</f>
        <v>7.9066753078418664E-2</v>
      </c>
      <c r="BS26" s="46">
        <f t="shared" si="3"/>
        <v>7.9066753078418664E-2</v>
      </c>
      <c r="BT26" s="66"/>
      <c r="BU26" s="62">
        <f>D26+U26+AL26+BC26</f>
        <v>11872</v>
      </c>
      <c r="BV26" s="59">
        <f>BG26+AP26+Y26+H26</f>
        <v>11872</v>
      </c>
      <c r="BW26" s="42">
        <f>BM26+AV26+AE26+N26</f>
        <v>889</v>
      </c>
      <c r="BX26" s="44">
        <f>BQ26+AZ26+AI26+R26</f>
        <v>889</v>
      </c>
      <c r="BY26" s="45">
        <f>BW26/BU26</f>
        <v>7.4882075471698117E-2</v>
      </c>
      <c r="BZ26" s="46">
        <f t="shared" si="4"/>
        <v>7.4882075471698117E-2</v>
      </c>
      <c r="CA26" s="60">
        <f>I26+Z26+AQ26+BH26</f>
        <v>11178</v>
      </c>
      <c r="CB26" s="63">
        <f>BW26/CA26</f>
        <v>7.9531222043299335E-2</v>
      </c>
    </row>
    <row r="27" spans="1:80" ht="27" thickBot="1" x14ac:dyDescent="0.3">
      <c r="A27" s="5">
        <v>810127</v>
      </c>
      <c r="B27" s="151" t="s">
        <v>68</v>
      </c>
      <c r="C27" s="19" t="s">
        <v>88</v>
      </c>
      <c r="D27" s="5">
        <v>1921</v>
      </c>
      <c r="E27" s="5">
        <v>0</v>
      </c>
      <c r="F27" s="5">
        <v>0</v>
      </c>
      <c r="G27" s="5">
        <v>0</v>
      </c>
      <c r="H27" s="7">
        <f>D27-E27-F27-G27</f>
        <v>1921</v>
      </c>
      <c r="I27" s="27">
        <v>2248</v>
      </c>
      <c r="J27" s="27">
        <f>I27-K27</f>
        <v>0</v>
      </c>
      <c r="K27" s="27">
        <v>2248</v>
      </c>
      <c r="L27" s="27">
        <v>2015</v>
      </c>
      <c r="M27" s="27">
        <v>2015</v>
      </c>
      <c r="N27" s="28">
        <v>40</v>
      </c>
      <c r="O27" s="27">
        <v>0</v>
      </c>
      <c r="P27" s="27">
        <v>0</v>
      </c>
      <c r="Q27" s="27">
        <v>0</v>
      </c>
      <c r="R27" s="58">
        <f>N27-O27-P27-Q27</f>
        <v>40</v>
      </c>
      <c r="S27" s="13">
        <f>N27/D27</f>
        <v>2.0822488287350338E-2</v>
      </c>
      <c r="T27" s="30">
        <f t="shared" si="0"/>
        <v>2.0822488287350338E-2</v>
      </c>
      <c r="U27" s="5">
        <v>2106</v>
      </c>
      <c r="V27" s="5">
        <v>0</v>
      </c>
      <c r="W27" s="5">
        <v>0</v>
      </c>
      <c r="X27" s="5">
        <v>0</v>
      </c>
      <c r="Y27" s="7">
        <f>U27-V27-W27-X27</f>
        <v>2106</v>
      </c>
      <c r="Z27" s="27">
        <v>2373</v>
      </c>
      <c r="AA27" s="27">
        <f>Z27-AB27</f>
        <v>0</v>
      </c>
      <c r="AB27" s="27">
        <v>2373</v>
      </c>
      <c r="AC27" s="27">
        <v>2121</v>
      </c>
      <c r="AD27" s="27">
        <v>2121</v>
      </c>
      <c r="AE27" s="28">
        <v>33</v>
      </c>
      <c r="AF27" s="27">
        <v>0</v>
      </c>
      <c r="AG27" s="27">
        <v>0</v>
      </c>
      <c r="AH27" s="27">
        <v>0</v>
      </c>
      <c r="AI27" s="58">
        <f>AE27-AF27-AG27-AH27</f>
        <v>33</v>
      </c>
      <c r="AJ27" s="13">
        <f>AE27/U27</f>
        <v>1.5669515669515671E-2</v>
      </c>
      <c r="AK27" s="30">
        <f t="shared" si="1"/>
        <v>1.5669515669515671E-2</v>
      </c>
      <c r="AL27" s="5">
        <v>2596</v>
      </c>
      <c r="AM27" s="5">
        <v>0</v>
      </c>
      <c r="AN27" s="5">
        <v>0</v>
      </c>
      <c r="AO27" s="5">
        <v>0</v>
      </c>
      <c r="AP27" s="7">
        <f>AL27-AM27-AN27-AO27</f>
        <v>2596</v>
      </c>
      <c r="AQ27" s="27">
        <v>2735</v>
      </c>
      <c r="AR27" s="27">
        <f>AQ27-AS27</f>
        <v>0</v>
      </c>
      <c r="AS27" s="27">
        <v>2735</v>
      </c>
      <c r="AT27" s="27">
        <v>2618</v>
      </c>
      <c r="AU27" s="27">
        <v>2618</v>
      </c>
      <c r="AV27" s="28">
        <v>33</v>
      </c>
      <c r="AW27" s="27">
        <v>0</v>
      </c>
      <c r="AX27" s="27">
        <v>0</v>
      </c>
      <c r="AY27" s="27">
        <v>0</v>
      </c>
      <c r="AZ27" s="58">
        <f>AV27-AW27-AX27-AY27</f>
        <v>33</v>
      </c>
      <c r="BA27" s="13">
        <f>AV27/AL27</f>
        <v>1.2711864406779662E-2</v>
      </c>
      <c r="BB27" s="46">
        <f t="shared" si="2"/>
        <v>1.2711864406779662E-2</v>
      </c>
      <c r="BC27" s="5">
        <v>3470</v>
      </c>
      <c r="BD27" s="5">
        <v>0</v>
      </c>
      <c r="BE27" s="5">
        <v>0</v>
      </c>
      <c r="BF27" s="5">
        <v>0</v>
      </c>
      <c r="BG27" s="7">
        <f>BC27-BD27-BE27-BF27</f>
        <v>3470</v>
      </c>
      <c r="BH27" s="27">
        <v>2762</v>
      </c>
      <c r="BI27" s="27">
        <f>BH27-BJ27</f>
        <v>0</v>
      </c>
      <c r="BJ27" s="27">
        <v>2762</v>
      </c>
      <c r="BK27" s="27">
        <v>2736</v>
      </c>
      <c r="BL27" s="27">
        <v>2736</v>
      </c>
      <c r="BM27" s="28">
        <v>783</v>
      </c>
      <c r="BN27" s="27">
        <v>0</v>
      </c>
      <c r="BO27" s="27">
        <v>0</v>
      </c>
      <c r="BP27" s="27">
        <v>0</v>
      </c>
      <c r="BQ27" s="58">
        <f>BM27-BN27-BO27-BP27</f>
        <v>783</v>
      </c>
      <c r="BR27" s="13">
        <f>BM27/BC27</f>
        <v>0.22564841498559077</v>
      </c>
      <c r="BS27" s="46">
        <f t="shared" si="3"/>
        <v>0.22564841498559077</v>
      </c>
      <c r="BT27" s="66"/>
      <c r="BU27" s="62">
        <f>D27+U27+AL27+BC27</f>
        <v>10093</v>
      </c>
      <c r="BV27" s="59">
        <f>BG27+AP27+Y27+H27</f>
        <v>10093</v>
      </c>
      <c r="BW27" s="42">
        <f>BM27+AV27+AE27+N27</f>
        <v>889</v>
      </c>
      <c r="BX27" s="44">
        <f>BQ27+AZ27+AI27+R27</f>
        <v>889</v>
      </c>
      <c r="BY27" s="45">
        <f>BW27/BU27</f>
        <v>8.8080848112553262E-2</v>
      </c>
      <c r="BZ27" s="46">
        <f t="shared" si="4"/>
        <v>8.8080848112553262E-2</v>
      </c>
      <c r="CA27" s="60">
        <f>I27+Z27+AQ27+BH27</f>
        <v>10118</v>
      </c>
      <c r="CB27" s="63">
        <f>BW27/CA27</f>
        <v>8.7863214073927651E-2</v>
      </c>
    </row>
    <row r="28" spans="1:80" ht="15.75" thickBot="1" x14ac:dyDescent="0.3">
      <c r="A28" s="5">
        <v>810131</v>
      </c>
      <c r="B28" s="151" t="s">
        <v>70</v>
      </c>
      <c r="C28" s="25" t="s">
        <v>88</v>
      </c>
      <c r="D28" s="5">
        <v>11392</v>
      </c>
      <c r="E28" s="5">
        <v>0</v>
      </c>
      <c r="F28" s="5">
        <v>53</v>
      </c>
      <c r="G28" s="5">
        <v>0</v>
      </c>
      <c r="H28" s="7">
        <f>D28-E28-F28-G28</f>
        <v>11339</v>
      </c>
      <c r="I28" s="27">
        <v>12466</v>
      </c>
      <c r="J28" s="27">
        <f>I28-K28</f>
        <v>15</v>
      </c>
      <c r="K28" s="27">
        <v>12451</v>
      </c>
      <c r="L28" s="27">
        <v>12446</v>
      </c>
      <c r="M28" s="27">
        <v>12446</v>
      </c>
      <c r="N28" s="28">
        <v>1317</v>
      </c>
      <c r="O28" s="27">
        <v>0</v>
      </c>
      <c r="P28" s="27">
        <v>26</v>
      </c>
      <c r="Q28" s="27">
        <v>0</v>
      </c>
      <c r="R28" s="58">
        <f>N28-O28-P28-Q28</f>
        <v>1291</v>
      </c>
      <c r="S28" s="13">
        <f>N28/D28</f>
        <v>0.11560744382022473</v>
      </c>
      <c r="T28" s="30">
        <f t="shared" si="0"/>
        <v>0.1133251404494382</v>
      </c>
      <c r="U28" s="5">
        <v>16136</v>
      </c>
      <c r="V28" s="5">
        <v>0</v>
      </c>
      <c r="W28" s="5">
        <v>65</v>
      </c>
      <c r="X28" s="5">
        <v>0</v>
      </c>
      <c r="Y28" s="7">
        <f>U28-V28-W28-X28</f>
        <v>16071</v>
      </c>
      <c r="Z28" s="27">
        <v>16255</v>
      </c>
      <c r="AA28" s="27">
        <f>Z28-AB28</f>
        <v>59</v>
      </c>
      <c r="AB28" s="27">
        <v>16196</v>
      </c>
      <c r="AC28" s="27">
        <v>16192</v>
      </c>
      <c r="AD28" s="27">
        <v>16191</v>
      </c>
      <c r="AE28" s="28">
        <v>1769</v>
      </c>
      <c r="AF28" s="27">
        <v>0</v>
      </c>
      <c r="AG28" s="27">
        <v>21</v>
      </c>
      <c r="AH28" s="27">
        <v>0</v>
      </c>
      <c r="AI28" s="58">
        <f>AE28-AF28-AG28-AH28</f>
        <v>1748</v>
      </c>
      <c r="AJ28" s="13">
        <f>AE28/U28</f>
        <v>0.10963063956370848</v>
      </c>
      <c r="AK28" s="30">
        <f t="shared" si="1"/>
        <v>0.10832920178482895</v>
      </c>
      <c r="AL28" s="5">
        <v>18917</v>
      </c>
      <c r="AM28" s="5">
        <v>0</v>
      </c>
      <c r="AN28" s="5">
        <v>76</v>
      </c>
      <c r="AO28" s="5">
        <v>0</v>
      </c>
      <c r="AP28" s="7">
        <f>AL28-AM28-AN28-AO28</f>
        <v>18841</v>
      </c>
      <c r="AQ28" s="27">
        <v>18268</v>
      </c>
      <c r="AR28" s="27">
        <f>AQ28-AS28</f>
        <v>11</v>
      </c>
      <c r="AS28" s="27">
        <v>18257</v>
      </c>
      <c r="AT28" s="27">
        <v>18250</v>
      </c>
      <c r="AU28" s="27">
        <v>18250</v>
      </c>
      <c r="AV28" s="28">
        <v>1936</v>
      </c>
      <c r="AW28" s="27">
        <v>0</v>
      </c>
      <c r="AX28" s="27">
        <v>15</v>
      </c>
      <c r="AY28" s="27">
        <v>0</v>
      </c>
      <c r="AZ28" s="58">
        <f>AV28-AW28-AX28-AY28</f>
        <v>1921</v>
      </c>
      <c r="BA28" s="13">
        <f>AV28/AL28</f>
        <v>0.10234180895490828</v>
      </c>
      <c r="BB28" s="46">
        <f t="shared" si="2"/>
        <v>0.10154887138552625</v>
      </c>
      <c r="BC28" s="5">
        <v>17543</v>
      </c>
      <c r="BD28" s="5">
        <v>0</v>
      </c>
      <c r="BE28" s="5">
        <v>54</v>
      </c>
      <c r="BF28" s="5">
        <v>0</v>
      </c>
      <c r="BG28" s="7">
        <f>BC28-BD28-BE28-BF28</f>
        <v>17489</v>
      </c>
      <c r="BH28" s="27">
        <v>17513</v>
      </c>
      <c r="BI28" s="27">
        <f>BH28-BJ28</f>
        <v>63</v>
      </c>
      <c r="BJ28" s="27">
        <v>17450</v>
      </c>
      <c r="BK28" s="27">
        <v>17447</v>
      </c>
      <c r="BL28" s="27">
        <v>17447</v>
      </c>
      <c r="BM28" s="28">
        <v>1343</v>
      </c>
      <c r="BN28" s="27">
        <v>0</v>
      </c>
      <c r="BO28" s="27">
        <v>18</v>
      </c>
      <c r="BP28" s="27">
        <v>0</v>
      </c>
      <c r="BQ28" s="58">
        <f>BM28-BN28-BO28-BP28</f>
        <v>1325</v>
      </c>
      <c r="BR28" s="13">
        <f>BM28/BC28</f>
        <v>7.6554751182807954E-2</v>
      </c>
      <c r="BS28" s="46">
        <f t="shared" si="3"/>
        <v>7.5528700906344406E-2</v>
      </c>
      <c r="BT28" s="66"/>
      <c r="BU28" s="62">
        <f>D28+U28+AL28+BC28</f>
        <v>63988</v>
      </c>
      <c r="BV28" s="59">
        <f>BG28+AP28+Y28+H28</f>
        <v>63740</v>
      </c>
      <c r="BW28" s="42">
        <f>BM28+AV28+AE28+N28</f>
        <v>6365</v>
      </c>
      <c r="BX28" s="44">
        <f>BQ28+AZ28+AI28+R28</f>
        <v>6285</v>
      </c>
      <c r="BY28" s="45">
        <f>BW28/BU28</f>
        <v>9.9471775957992128E-2</v>
      </c>
      <c r="BZ28" s="46">
        <f t="shared" si="4"/>
        <v>9.8221541539038573E-2</v>
      </c>
      <c r="CA28" s="60">
        <f>I28+Z28+AQ28+BH28</f>
        <v>64502</v>
      </c>
      <c r="CB28" s="63">
        <f>BW28/CA28</f>
        <v>9.8679110725248834E-2</v>
      </c>
    </row>
    <row r="29" spans="1:80" ht="15.75" thickBot="1" x14ac:dyDescent="0.3">
      <c r="A29" s="5">
        <v>810058</v>
      </c>
      <c r="B29" s="151" t="s">
        <v>29</v>
      </c>
      <c r="C29" s="25" t="s">
        <v>88</v>
      </c>
      <c r="D29" s="5">
        <v>8205</v>
      </c>
      <c r="E29" s="5">
        <v>0</v>
      </c>
      <c r="F29" s="5">
        <v>0</v>
      </c>
      <c r="G29" s="5">
        <v>0</v>
      </c>
      <c r="H29" s="7">
        <f>D29-E29-F29-G29</f>
        <v>8205</v>
      </c>
      <c r="I29" s="27">
        <v>8931</v>
      </c>
      <c r="J29" s="27">
        <f>I29-K29</f>
        <v>0</v>
      </c>
      <c r="K29" s="27">
        <v>8931</v>
      </c>
      <c r="L29" s="27">
        <v>8927</v>
      </c>
      <c r="M29" s="27">
        <v>8927</v>
      </c>
      <c r="N29" s="28">
        <v>1143</v>
      </c>
      <c r="O29" s="27">
        <v>0</v>
      </c>
      <c r="P29" s="27">
        <v>0</v>
      </c>
      <c r="Q29" s="27">
        <v>0</v>
      </c>
      <c r="R29" s="58">
        <f>N29-O29-P29-Q29</f>
        <v>1143</v>
      </c>
      <c r="S29" s="13">
        <f>N29/D29</f>
        <v>0.13930530164533822</v>
      </c>
      <c r="T29" s="30">
        <f t="shared" si="0"/>
        <v>0.13930530164533822</v>
      </c>
      <c r="U29" s="5">
        <v>10685</v>
      </c>
      <c r="V29" s="5">
        <v>0</v>
      </c>
      <c r="W29" s="5">
        <v>1</v>
      </c>
      <c r="X29" s="5">
        <v>20</v>
      </c>
      <c r="Y29" s="7">
        <f>U29-V29-W29-X29</f>
        <v>10664</v>
      </c>
      <c r="Z29" s="27">
        <v>11143</v>
      </c>
      <c r="AA29" s="27">
        <f>Z29-AB29</f>
        <v>2</v>
      </c>
      <c r="AB29" s="27">
        <v>11141</v>
      </c>
      <c r="AC29" s="27">
        <v>11138</v>
      </c>
      <c r="AD29" s="27">
        <v>11136</v>
      </c>
      <c r="AE29" s="28">
        <v>843</v>
      </c>
      <c r="AF29" s="27">
        <v>0</v>
      </c>
      <c r="AG29" s="27">
        <v>0</v>
      </c>
      <c r="AH29" s="27">
        <v>20</v>
      </c>
      <c r="AI29" s="58">
        <f>AE29-AF29-AG29-AH29</f>
        <v>823</v>
      </c>
      <c r="AJ29" s="13">
        <f>AE29/U29</f>
        <v>7.8895648104819846E-2</v>
      </c>
      <c r="AK29" s="30">
        <f t="shared" si="1"/>
        <v>7.7023865231633126E-2</v>
      </c>
      <c r="AL29" s="5">
        <v>10291</v>
      </c>
      <c r="AM29" s="5">
        <v>0</v>
      </c>
      <c r="AN29" s="5">
        <v>4</v>
      </c>
      <c r="AO29" s="5">
        <v>39</v>
      </c>
      <c r="AP29" s="7">
        <f>AL29-AM29-AN29-AO29</f>
        <v>10248</v>
      </c>
      <c r="AQ29" s="27">
        <v>9753</v>
      </c>
      <c r="AR29" s="27">
        <f>AQ29-AS29</f>
        <v>21</v>
      </c>
      <c r="AS29" s="27">
        <v>9732</v>
      </c>
      <c r="AT29" s="27">
        <v>9747</v>
      </c>
      <c r="AU29" s="27">
        <v>9726</v>
      </c>
      <c r="AV29" s="28">
        <v>1276</v>
      </c>
      <c r="AW29" s="27">
        <v>0</v>
      </c>
      <c r="AX29" s="27">
        <v>3</v>
      </c>
      <c r="AY29" s="27">
        <v>39</v>
      </c>
      <c r="AZ29" s="58">
        <f>AV29-AW29-AX29-AY29</f>
        <v>1234</v>
      </c>
      <c r="BA29" s="13">
        <f>AV29/AL29</f>
        <v>0.12399183752793703</v>
      </c>
      <c r="BB29" s="46">
        <f t="shared" si="2"/>
        <v>0.11991060149645322</v>
      </c>
      <c r="BC29" s="5">
        <v>12651</v>
      </c>
      <c r="BD29" s="5">
        <v>0</v>
      </c>
      <c r="BE29" s="5">
        <v>4</v>
      </c>
      <c r="BF29" s="5">
        <v>22</v>
      </c>
      <c r="BG29" s="7">
        <f>BC29-BD29-BE29-BF29</f>
        <v>12625</v>
      </c>
      <c r="BH29" s="27">
        <v>12835</v>
      </c>
      <c r="BI29" s="27">
        <f>BH29-BJ29</f>
        <v>0</v>
      </c>
      <c r="BJ29" s="27">
        <v>12835</v>
      </c>
      <c r="BK29" s="27">
        <v>12832</v>
      </c>
      <c r="BL29" s="27">
        <v>12832</v>
      </c>
      <c r="BM29" s="28">
        <v>1612</v>
      </c>
      <c r="BN29" s="27">
        <v>0</v>
      </c>
      <c r="BO29" s="27">
        <v>4</v>
      </c>
      <c r="BP29" s="27">
        <v>22</v>
      </c>
      <c r="BQ29" s="58">
        <f>BM29-BN29-BO29-BP29</f>
        <v>1586</v>
      </c>
      <c r="BR29" s="13">
        <f>BM29/BC29</f>
        <v>0.1274207572523911</v>
      </c>
      <c r="BS29" s="46">
        <f t="shared" si="3"/>
        <v>0.1253655837483203</v>
      </c>
      <c r="BT29" s="66"/>
      <c r="BU29" s="62">
        <f>D29+U29+AL29+BC29</f>
        <v>41832</v>
      </c>
      <c r="BV29" s="59">
        <f>BG29+AP29+Y29+H29</f>
        <v>41742</v>
      </c>
      <c r="BW29" s="42">
        <f>BM29+AV29+AE29+N29</f>
        <v>4874</v>
      </c>
      <c r="BX29" s="44">
        <f>BQ29+AZ29+AI29+R29</f>
        <v>4786</v>
      </c>
      <c r="BY29" s="45">
        <f>BW29/BU29</f>
        <v>0.1165136737425894</v>
      </c>
      <c r="BZ29" s="46">
        <f t="shared" si="4"/>
        <v>0.11441002103652706</v>
      </c>
      <c r="CA29" s="60">
        <f>I29+Z29+AQ29+BH29</f>
        <v>42662</v>
      </c>
      <c r="CB29" s="63">
        <f>BW29/CA29</f>
        <v>0.11424687075148844</v>
      </c>
    </row>
    <row r="30" spans="1:80" ht="27" thickBot="1" x14ac:dyDescent="0.3">
      <c r="A30" s="5">
        <v>810116</v>
      </c>
      <c r="B30" s="151" t="s">
        <v>58</v>
      </c>
      <c r="C30" s="25" t="s">
        <v>88</v>
      </c>
      <c r="D30" s="5">
        <v>2862</v>
      </c>
      <c r="E30" s="5">
        <v>0</v>
      </c>
      <c r="F30" s="5">
        <v>0</v>
      </c>
      <c r="G30" s="5">
        <v>0</v>
      </c>
      <c r="H30" s="7">
        <f>D30-E30-F30-G30</f>
        <v>2862</v>
      </c>
      <c r="I30" s="27">
        <v>8280</v>
      </c>
      <c r="J30" s="27">
        <f>I30-K30</f>
        <v>3</v>
      </c>
      <c r="K30" s="27">
        <v>8277</v>
      </c>
      <c r="L30" s="27">
        <v>8264</v>
      </c>
      <c r="M30" s="27">
        <v>8262</v>
      </c>
      <c r="N30" s="28">
        <v>200</v>
      </c>
      <c r="O30" s="27">
        <v>0</v>
      </c>
      <c r="P30" s="27">
        <v>0</v>
      </c>
      <c r="Q30" s="27">
        <v>0</v>
      </c>
      <c r="R30" s="58">
        <f>N30-O30-P30-Q30</f>
        <v>200</v>
      </c>
      <c r="S30" s="13">
        <f>N30/D30</f>
        <v>6.9881201956673661E-2</v>
      </c>
      <c r="T30" s="30">
        <f t="shared" si="0"/>
        <v>6.9881201956673661E-2</v>
      </c>
      <c r="U30" s="5">
        <v>2183</v>
      </c>
      <c r="V30" s="5">
        <v>0</v>
      </c>
      <c r="W30" s="5">
        <v>0</v>
      </c>
      <c r="X30" s="5">
        <v>0</v>
      </c>
      <c r="Y30" s="7">
        <f>U30-V30-W30-X30</f>
        <v>2183</v>
      </c>
      <c r="Z30" s="27">
        <v>10020</v>
      </c>
      <c r="AA30" s="27">
        <f>Z30-AB30</f>
        <v>1</v>
      </c>
      <c r="AB30" s="27">
        <v>10019</v>
      </c>
      <c r="AC30" s="27">
        <v>9922</v>
      </c>
      <c r="AD30" s="27">
        <v>9921</v>
      </c>
      <c r="AE30" s="28">
        <v>249</v>
      </c>
      <c r="AF30" s="27">
        <v>0</v>
      </c>
      <c r="AG30" s="27">
        <v>0</v>
      </c>
      <c r="AH30" s="27">
        <v>0</v>
      </c>
      <c r="AI30" s="58">
        <f>AE30-AF30-AG30-AH30</f>
        <v>249</v>
      </c>
      <c r="AJ30" s="13">
        <f>AE30/U30</f>
        <v>0.11406321575813101</v>
      </c>
      <c r="AK30" s="30">
        <f t="shared" si="1"/>
        <v>0.11406321575813101</v>
      </c>
      <c r="AL30" s="5">
        <v>2075</v>
      </c>
      <c r="AM30" s="5">
        <v>0</v>
      </c>
      <c r="AN30" s="5">
        <v>0</v>
      </c>
      <c r="AO30" s="5">
        <v>0</v>
      </c>
      <c r="AP30" s="7">
        <f>AL30-AM30-AN30-AO30</f>
        <v>2075</v>
      </c>
      <c r="AQ30" s="27">
        <v>10645</v>
      </c>
      <c r="AR30" s="27">
        <f>AQ30-AS30</f>
        <v>0</v>
      </c>
      <c r="AS30" s="27">
        <v>10645</v>
      </c>
      <c r="AT30" s="27">
        <v>10561</v>
      </c>
      <c r="AU30" s="27">
        <v>10561</v>
      </c>
      <c r="AV30" s="28">
        <v>240</v>
      </c>
      <c r="AW30" s="27">
        <v>0</v>
      </c>
      <c r="AX30" s="27">
        <v>0</v>
      </c>
      <c r="AY30" s="27">
        <v>0</v>
      </c>
      <c r="AZ30" s="58">
        <f>AV30-AW30-AX30-AY30</f>
        <v>240</v>
      </c>
      <c r="BA30" s="13">
        <f>AV30/AL30</f>
        <v>0.11566265060240964</v>
      </c>
      <c r="BB30" s="46">
        <f t="shared" si="2"/>
        <v>0.11566265060240964</v>
      </c>
      <c r="BC30" s="5">
        <v>2635</v>
      </c>
      <c r="BD30" s="5">
        <v>0</v>
      </c>
      <c r="BE30" s="5">
        <v>0</v>
      </c>
      <c r="BF30" s="5">
        <v>0</v>
      </c>
      <c r="BG30" s="7">
        <f>BC30-BD30-BE30-BF30</f>
        <v>2635</v>
      </c>
      <c r="BH30" s="27">
        <v>11805</v>
      </c>
      <c r="BI30" s="27">
        <f>BH30-BJ30</f>
        <v>0</v>
      </c>
      <c r="BJ30" s="27">
        <v>11805</v>
      </c>
      <c r="BK30" s="27">
        <v>11779</v>
      </c>
      <c r="BL30" s="27">
        <v>11779</v>
      </c>
      <c r="BM30" s="28">
        <v>559</v>
      </c>
      <c r="BN30" s="27">
        <v>0</v>
      </c>
      <c r="BO30" s="27">
        <v>0</v>
      </c>
      <c r="BP30" s="27">
        <v>0</v>
      </c>
      <c r="BQ30" s="58">
        <f>BM30-BN30-BO30-BP30</f>
        <v>559</v>
      </c>
      <c r="BR30" s="13">
        <f>BM30/BC30</f>
        <v>0.21214421252371918</v>
      </c>
      <c r="BS30" s="46">
        <f t="shared" si="3"/>
        <v>0.21214421252371918</v>
      </c>
      <c r="BT30" s="66"/>
      <c r="BU30" s="62">
        <f>D30+U30+AL30+BC30</f>
        <v>9755</v>
      </c>
      <c r="BV30" s="59">
        <f>BG30+AP30+Y30+H30</f>
        <v>9755</v>
      </c>
      <c r="BW30" s="42">
        <f>BM30+AV30+AE30+N30</f>
        <v>1248</v>
      </c>
      <c r="BX30" s="44">
        <f>BQ30+AZ30+AI30+R30</f>
        <v>1248</v>
      </c>
      <c r="BY30" s="45">
        <f>BW30/BU30</f>
        <v>0.12793439261916967</v>
      </c>
      <c r="BZ30" s="46">
        <f t="shared" si="4"/>
        <v>0.12793439261916967</v>
      </c>
      <c r="CA30" s="60">
        <f>I30+Z30+AQ30+BH30</f>
        <v>40750</v>
      </c>
      <c r="CB30" s="63">
        <f>BW30/CA30</f>
        <v>3.0625766871165645E-2</v>
      </c>
    </row>
    <row r="31" spans="1:80" ht="27" thickBot="1" x14ac:dyDescent="0.3">
      <c r="A31" s="5">
        <v>810002</v>
      </c>
      <c r="B31" s="151" t="s">
        <v>17</v>
      </c>
      <c r="C31" s="25" t="s">
        <v>88</v>
      </c>
      <c r="D31" s="5">
        <v>2465</v>
      </c>
      <c r="E31" s="5">
        <v>0</v>
      </c>
      <c r="F31" s="5">
        <v>0</v>
      </c>
      <c r="G31" s="5">
        <v>177</v>
      </c>
      <c r="H31" s="7">
        <f>D31-E31-F31-G31</f>
        <v>2288</v>
      </c>
      <c r="I31" s="27">
        <v>5452</v>
      </c>
      <c r="J31" s="27">
        <f>I31-K31</f>
        <v>1</v>
      </c>
      <c r="K31" s="27">
        <v>5451</v>
      </c>
      <c r="L31" s="27">
        <v>5452</v>
      </c>
      <c r="M31" s="27">
        <v>5451</v>
      </c>
      <c r="N31" s="28">
        <v>214</v>
      </c>
      <c r="O31" s="27">
        <v>0</v>
      </c>
      <c r="P31" s="27">
        <v>0</v>
      </c>
      <c r="Q31" s="27">
        <v>177</v>
      </c>
      <c r="R31" s="58">
        <f>N31-O31-P31-Q31</f>
        <v>37</v>
      </c>
      <c r="S31" s="13">
        <f>N31/D31</f>
        <v>8.6815415821501013E-2</v>
      </c>
      <c r="T31" s="30">
        <f t="shared" si="0"/>
        <v>1.5010141987829614E-2</v>
      </c>
      <c r="U31" s="5">
        <v>2366</v>
      </c>
      <c r="V31" s="5">
        <v>0</v>
      </c>
      <c r="W31" s="5">
        <v>0</v>
      </c>
      <c r="X31" s="5">
        <v>148</v>
      </c>
      <c r="Y31" s="7">
        <f>U31-V31-W31-X31</f>
        <v>2218</v>
      </c>
      <c r="Z31" s="27">
        <v>6905</v>
      </c>
      <c r="AA31" s="27">
        <f>Z31-AB31</f>
        <v>0</v>
      </c>
      <c r="AB31" s="27">
        <v>6905</v>
      </c>
      <c r="AC31" s="27">
        <v>6905</v>
      </c>
      <c r="AD31" s="27">
        <v>6905</v>
      </c>
      <c r="AE31" s="28">
        <v>195</v>
      </c>
      <c r="AF31" s="27">
        <v>0</v>
      </c>
      <c r="AG31" s="27">
        <v>0</v>
      </c>
      <c r="AH31" s="27">
        <v>148</v>
      </c>
      <c r="AI31" s="58">
        <f>AE31-AF31-AG31-AH31</f>
        <v>47</v>
      </c>
      <c r="AJ31" s="13">
        <f>AE31/U31</f>
        <v>8.2417582417582416E-2</v>
      </c>
      <c r="AK31" s="30">
        <f t="shared" si="1"/>
        <v>1.9864750633981403E-2</v>
      </c>
      <c r="AL31" s="5">
        <v>2681</v>
      </c>
      <c r="AM31" s="5">
        <v>0</v>
      </c>
      <c r="AN31" s="5">
        <v>0</v>
      </c>
      <c r="AO31" s="5">
        <v>162</v>
      </c>
      <c r="AP31" s="7">
        <f>AL31-AM31-AN31-AO31</f>
        <v>2519</v>
      </c>
      <c r="AQ31" s="27">
        <v>7661</v>
      </c>
      <c r="AR31" s="27">
        <f>AQ31-AS31</f>
        <v>23</v>
      </c>
      <c r="AS31" s="27">
        <v>7638</v>
      </c>
      <c r="AT31" s="27">
        <v>7661</v>
      </c>
      <c r="AU31" s="27">
        <v>7638</v>
      </c>
      <c r="AV31" s="28">
        <v>206</v>
      </c>
      <c r="AW31" s="27">
        <v>0</v>
      </c>
      <c r="AX31" s="27">
        <v>0</v>
      </c>
      <c r="AY31" s="27">
        <v>162</v>
      </c>
      <c r="AZ31" s="58">
        <f>AV31-AW31-AX31-AY31</f>
        <v>44</v>
      </c>
      <c r="BA31" s="13">
        <f>AV31/AL31</f>
        <v>7.6837001118985448E-2</v>
      </c>
      <c r="BB31" s="46">
        <f t="shared" si="2"/>
        <v>1.6411786646773591E-2</v>
      </c>
      <c r="BC31" s="5">
        <v>2666</v>
      </c>
      <c r="BD31" s="5">
        <v>0</v>
      </c>
      <c r="BE31" s="5">
        <v>0</v>
      </c>
      <c r="BF31" s="5">
        <v>222</v>
      </c>
      <c r="BG31" s="7">
        <f>BC31-BD31-BE31-BF31</f>
        <v>2444</v>
      </c>
      <c r="BH31" s="27">
        <v>3871</v>
      </c>
      <c r="BI31" s="27">
        <f>BH31-BJ31</f>
        <v>0</v>
      </c>
      <c r="BJ31" s="27">
        <v>3871</v>
      </c>
      <c r="BK31" s="27">
        <v>3871</v>
      </c>
      <c r="BL31" s="27">
        <v>3871</v>
      </c>
      <c r="BM31" s="28">
        <v>1345</v>
      </c>
      <c r="BN31" s="27">
        <v>0</v>
      </c>
      <c r="BO31" s="27">
        <v>0</v>
      </c>
      <c r="BP31" s="27">
        <v>222</v>
      </c>
      <c r="BQ31" s="58">
        <f>BM31-BN31-BO31-BP31</f>
        <v>1123</v>
      </c>
      <c r="BR31" s="13">
        <f>BM31/BC31</f>
        <v>0.5045011252813203</v>
      </c>
      <c r="BS31" s="46">
        <f t="shared" si="3"/>
        <v>0.42123030757689423</v>
      </c>
      <c r="BT31" s="66"/>
      <c r="BU31" s="62">
        <f>D31+U31+AL31+BC31</f>
        <v>10178</v>
      </c>
      <c r="BV31" s="59">
        <f>BG31+AP31+Y31+H31</f>
        <v>9469</v>
      </c>
      <c r="BW31" s="42">
        <f>BM31+AV31+AE31+N31</f>
        <v>1960</v>
      </c>
      <c r="BX31" s="44">
        <f>BQ31+AZ31+AI31+R31</f>
        <v>1251</v>
      </c>
      <c r="BY31" s="45">
        <f>BW31/BU31</f>
        <v>0.19257221458046767</v>
      </c>
      <c r="BZ31" s="46">
        <f t="shared" si="4"/>
        <v>0.12291216348988013</v>
      </c>
      <c r="CA31" s="60">
        <f>I31+Z31+AQ31+BH31</f>
        <v>23889</v>
      </c>
      <c r="CB31" s="63">
        <f>BW31/CA31</f>
        <v>8.2046130017999916E-2</v>
      </c>
    </row>
    <row r="32" spans="1:80" ht="15.75" thickBot="1" x14ac:dyDescent="0.3">
      <c r="A32" s="5">
        <v>810032</v>
      </c>
      <c r="B32" s="150" t="s">
        <v>26</v>
      </c>
      <c r="C32" s="146" t="s">
        <v>89</v>
      </c>
      <c r="D32" s="5">
        <v>12558</v>
      </c>
      <c r="E32" s="5">
        <v>0</v>
      </c>
      <c r="F32" s="5">
        <v>0</v>
      </c>
      <c r="G32" s="5">
        <v>0</v>
      </c>
      <c r="H32" s="7">
        <f>D32-E32-F32-G32</f>
        <v>12558</v>
      </c>
      <c r="I32" s="27">
        <v>6817</v>
      </c>
      <c r="J32" s="27">
        <f>I32-K32</f>
        <v>1</v>
      </c>
      <c r="K32" s="27">
        <v>6816</v>
      </c>
      <c r="L32" s="27">
        <v>6816</v>
      </c>
      <c r="M32" s="27">
        <v>6816</v>
      </c>
      <c r="N32" s="28">
        <v>1768</v>
      </c>
      <c r="O32" s="27">
        <v>0</v>
      </c>
      <c r="P32" s="27">
        <v>0</v>
      </c>
      <c r="Q32" s="27">
        <v>0</v>
      </c>
      <c r="R32" s="58">
        <f>N32-O32-P32-Q32</f>
        <v>1768</v>
      </c>
      <c r="S32" s="13">
        <f>N32/D32</f>
        <v>0.14078674948240166</v>
      </c>
      <c r="T32" s="30">
        <f t="shared" si="0"/>
        <v>0.14078674948240166</v>
      </c>
      <c r="U32" s="5">
        <v>14866</v>
      </c>
      <c r="V32" s="5">
        <v>0</v>
      </c>
      <c r="W32" s="5">
        <v>0</v>
      </c>
      <c r="X32" s="5">
        <v>0</v>
      </c>
      <c r="Y32" s="7">
        <f>U32-V32-W32-X32</f>
        <v>14866</v>
      </c>
      <c r="Z32" s="27">
        <v>7411</v>
      </c>
      <c r="AA32" s="27">
        <f>Z32-AB32</f>
        <v>1</v>
      </c>
      <c r="AB32" s="27">
        <v>7410</v>
      </c>
      <c r="AC32" s="27">
        <v>7410</v>
      </c>
      <c r="AD32" s="27">
        <v>7410</v>
      </c>
      <c r="AE32" s="28">
        <v>2311</v>
      </c>
      <c r="AF32" s="27">
        <v>0</v>
      </c>
      <c r="AG32" s="27">
        <v>0</v>
      </c>
      <c r="AH32" s="27">
        <v>0</v>
      </c>
      <c r="AI32" s="58">
        <f>AE32-AF32-AG32-AH32</f>
        <v>2311</v>
      </c>
      <c r="AJ32" s="13">
        <f>AE32/U32</f>
        <v>0.15545540158751514</v>
      </c>
      <c r="AK32" s="30">
        <f t="shared" si="1"/>
        <v>0.15545540158751514</v>
      </c>
      <c r="AL32" s="5">
        <v>16727</v>
      </c>
      <c r="AM32" s="5">
        <v>0</v>
      </c>
      <c r="AN32" s="5">
        <v>0</v>
      </c>
      <c r="AO32" s="5">
        <v>0</v>
      </c>
      <c r="AP32" s="7">
        <f>AL32-AM32-AN32-AO32</f>
        <v>16727</v>
      </c>
      <c r="AQ32" s="27">
        <v>7598</v>
      </c>
      <c r="AR32" s="27">
        <f>AQ32-AS32</f>
        <v>1</v>
      </c>
      <c r="AS32" s="27">
        <v>7597</v>
      </c>
      <c r="AT32" s="27">
        <v>7597</v>
      </c>
      <c r="AU32" s="27">
        <v>7597</v>
      </c>
      <c r="AV32" s="28">
        <v>2608</v>
      </c>
      <c r="AW32" s="27">
        <v>0</v>
      </c>
      <c r="AX32" s="27">
        <v>0</v>
      </c>
      <c r="AY32" s="27">
        <v>0</v>
      </c>
      <c r="AZ32" s="58">
        <f>AV32-AW32-AX32-AY32</f>
        <v>2608</v>
      </c>
      <c r="BA32" s="13">
        <f>AV32/AL32</f>
        <v>0.15591558558019969</v>
      </c>
      <c r="BB32" s="46">
        <f t="shared" si="2"/>
        <v>0.15591558558019969</v>
      </c>
      <c r="BC32" s="5">
        <v>17802</v>
      </c>
      <c r="BD32" s="5">
        <v>0</v>
      </c>
      <c r="BE32" s="5">
        <v>0</v>
      </c>
      <c r="BF32" s="5">
        <v>0</v>
      </c>
      <c r="BG32" s="7">
        <f>BC32-BD32-BE32-BF32</f>
        <v>17802</v>
      </c>
      <c r="BH32" s="27">
        <v>2926</v>
      </c>
      <c r="BI32" s="27">
        <f>BH32-BJ32</f>
        <v>0</v>
      </c>
      <c r="BJ32" s="27">
        <v>2926</v>
      </c>
      <c r="BK32" s="27">
        <v>2926</v>
      </c>
      <c r="BL32" s="27">
        <v>2926</v>
      </c>
      <c r="BM32" s="28">
        <v>2678</v>
      </c>
      <c r="BN32" s="27">
        <v>0</v>
      </c>
      <c r="BO32" s="27">
        <v>0</v>
      </c>
      <c r="BP32" s="27">
        <v>0</v>
      </c>
      <c r="BQ32" s="58">
        <f>BM32-BN32-BO32-BP32</f>
        <v>2678</v>
      </c>
      <c r="BR32" s="13">
        <f>BM32/BC32</f>
        <v>0.15043253567014941</v>
      </c>
      <c r="BS32" s="46">
        <f t="shared" si="3"/>
        <v>0.15043253567014941</v>
      </c>
      <c r="BT32" s="66"/>
      <c r="BU32" s="62">
        <f>D32+U32+AL32+BC32</f>
        <v>61953</v>
      </c>
      <c r="BV32" s="59">
        <f>BG32+AP32+Y32+H32</f>
        <v>61953</v>
      </c>
      <c r="BW32" s="42">
        <f>BM32+AV32+AE32+N32</f>
        <v>9365</v>
      </c>
      <c r="BX32" s="44">
        <f>BQ32+AZ32+AI32+R32</f>
        <v>9365</v>
      </c>
      <c r="BY32" s="45">
        <f>BW32/BU32</f>
        <v>0.15116297838684165</v>
      </c>
      <c r="BZ32" s="46">
        <f t="shared" si="4"/>
        <v>0.15116297838684165</v>
      </c>
      <c r="CA32" s="60">
        <f>I32+Z32+AQ32+BH32</f>
        <v>24752</v>
      </c>
      <c r="CB32" s="63">
        <f>BW32/CA32</f>
        <v>0.37835326438267614</v>
      </c>
    </row>
    <row r="33" spans="1:80" ht="27" thickBot="1" x14ac:dyDescent="0.3">
      <c r="A33" s="5">
        <v>810125</v>
      </c>
      <c r="B33" s="151" t="s">
        <v>66</v>
      </c>
      <c r="C33" s="25" t="s">
        <v>88</v>
      </c>
      <c r="D33" s="5">
        <v>10782</v>
      </c>
      <c r="E33" s="5">
        <v>0</v>
      </c>
      <c r="F33" s="5">
        <v>0</v>
      </c>
      <c r="G33" s="5">
        <v>0</v>
      </c>
      <c r="H33" s="7">
        <f>D33-E33-F33-G33</f>
        <v>10782</v>
      </c>
      <c r="I33" s="27">
        <v>9448</v>
      </c>
      <c r="J33" s="27">
        <f>I33-K33</f>
        <v>19</v>
      </c>
      <c r="K33" s="27">
        <v>9429</v>
      </c>
      <c r="L33" s="27">
        <v>9446</v>
      </c>
      <c r="M33" s="27">
        <v>9427</v>
      </c>
      <c r="N33" s="28">
        <v>2155</v>
      </c>
      <c r="O33" s="27">
        <v>0</v>
      </c>
      <c r="P33" s="27">
        <v>0</v>
      </c>
      <c r="Q33" s="27">
        <v>0</v>
      </c>
      <c r="R33" s="58">
        <f>N33-O33-P33-Q33</f>
        <v>2155</v>
      </c>
      <c r="S33" s="13">
        <f>N33/D33</f>
        <v>0.19987015396030422</v>
      </c>
      <c r="T33" s="30">
        <f t="shared" si="0"/>
        <v>0.19987015396030422</v>
      </c>
      <c r="U33" s="5">
        <v>13967</v>
      </c>
      <c r="V33" s="5">
        <v>0</v>
      </c>
      <c r="W33" s="5">
        <v>0</v>
      </c>
      <c r="X33" s="5">
        <v>0</v>
      </c>
      <c r="Y33" s="7">
        <f>U33-V33-W33-X33</f>
        <v>13967</v>
      </c>
      <c r="Z33" s="27">
        <v>12407</v>
      </c>
      <c r="AA33" s="27">
        <f>Z33-AB33</f>
        <v>17</v>
      </c>
      <c r="AB33" s="27">
        <v>12390</v>
      </c>
      <c r="AC33" s="27">
        <v>12404</v>
      </c>
      <c r="AD33" s="27">
        <v>12387</v>
      </c>
      <c r="AE33" s="28">
        <v>2780</v>
      </c>
      <c r="AF33" s="27">
        <v>0</v>
      </c>
      <c r="AG33" s="27">
        <v>0</v>
      </c>
      <c r="AH33" s="27">
        <v>0</v>
      </c>
      <c r="AI33" s="58">
        <f>AE33-AF33-AG33-AH33</f>
        <v>2780</v>
      </c>
      <c r="AJ33" s="13">
        <f>AE33/U33</f>
        <v>0.19904059568984034</v>
      </c>
      <c r="AK33" s="30">
        <f t="shared" si="1"/>
        <v>0.19904059568984034</v>
      </c>
      <c r="AL33" s="5">
        <v>13605</v>
      </c>
      <c r="AM33" s="5">
        <v>0</v>
      </c>
      <c r="AN33" s="5">
        <v>0</v>
      </c>
      <c r="AO33" s="5">
        <v>0</v>
      </c>
      <c r="AP33" s="7">
        <f>AL33-AM33-AN33-AO33</f>
        <v>13605</v>
      </c>
      <c r="AQ33" s="27">
        <v>12266</v>
      </c>
      <c r="AR33" s="27">
        <f>AQ33-AS33</f>
        <v>0</v>
      </c>
      <c r="AS33" s="27">
        <v>12266</v>
      </c>
      <c r="AT33" s="27">
        <v>12259</v>
      </c>
      <c r="AU33" s="27">
        <v>12259</v>
      </c>
      <c r="AV33" s="28">
        <v>2837</v>
      </c>
      <c r="AW33" s="27">
        <v>0</v>
      </c>
      <c r="AX33" s="27">
        <v>0</v>
      </c>
      <c r="AY33" s="27">
        <v>0</v>
      </c>
      <c r="AZ33" s="58">
        <f>AV33-AW33-AX33-AY33</f>
        <v>2837</v>
      </c>
      <c r="BA33" s="13">
        <f>AV33/AL33</f>
        <v>0.20852627710400587</v>
      </c>
      <c r="BB33" s="46">
        <f t="shared" si="2"/>
        <v>0.20852627710400587</v>
      </c>
      <c r="BC33" s="5">
        <v>16164</v>
      </c>
      <c r="BD33" s="5">
        <v>0</v>
      </c>
      <c r="BE33" s="5">
        <v>0</v>
      </c>
      <c r="BF33" s="5">
        <v>0</v>
      </c>
      <c r="BG33" s="7">
        <f>BC33-BD33-BE33-BF33</f>
        <v>16164</v>
      </c>
      <c r="BH33" s="27">
        <v>14423</v>
      </c>
      <c r="BI33" s="27">
        <f>BH33-BJ33</f>
        <v>0</v>
      </c>
      <c r="BJ33" s="27">
        <v>14423</v>
      </c>
      <c r="BK33" s="27">
        <v>14413</v>
      </c>
      <c r="BL33" s="27">
        <v>14413</v>
      </c>
      <c r="BM33" s="28">
        <v>3490</v>
      </c>
      <c r="BN33" s="27">
        <v>0</v>
      </c>
      <c r="BO33" s="27">
        <v>0</v>
      </c>
      <c r="BP33" s="27">
        <v>0</v>
      </c>
      <c r="BQ33" s="58">
        <f>BM33-BN33-BO33-BP33</f>
        <v>3490</v>
      </c>
      <c r="BR33" s="13">
        <f>BM33/BC33</f>
        <v>0.21591190299430835</v>
      </c>
      <c r="BS33" s="46">
        <f t="shared" si="3"/>
        <v>0.21591190299430835</v>
      </c>
      <c r="BT33" s="66"/>
      <c r="BU33" s="62">
        <f>D33+U33+AL33+BC33</f>
        <v>54518</v>
      </c>
      <c r="BV33" s="59">
        <f>BG33+AP33+Y33+H33</f>
        <v>54518</v>
      </c>
      <c r="BW33" s="42">
        <f>BM33+AV33+AE33+N33</f>
        <v>11262</v>
      </c>
      <c r="BX33" s="44">
        <f>BQ33+AZ33+AI33+R33</f>
        <v>11262</v>
      </c>
      <c r="BY33" s="45">
        <f>BW33/BU33</f>
        <v>0.20657397556770241</v>
      </c>
      <c r="BZ33" s="46">
        <f t="shared" si="4"/>
        <v>0.20657397556770241</v>
      </c>
      <c r="CA33" s="60">
        <f>I33+Z33+AQ33+BH33</f>
        <v>48544</v>
      </c>
      <c r="CB33" s="63">
        <f>BW33/CA33</f>
        <v>0.23199571522742254</v>
      </c>
    </row>
    <row r="34" spans="1:80" ht="27" thickBot="1" x14ac:dyDescent="0.3">
      <c r="A34" s="5">
        <v>810005</v>
      </c>
      <c r="B34" s="154" t="s">
        <v>20</v>
      </c>
      <c r="C34" s="145" t="s">
        <v>91</v>
      </c>
      <c r="D34" s="5">
        <v>15113</v>
      </c>
      <c r="E34" s="5">
        <v>0</v>
      </c>
      <c r="F34" s="5">
        <v>3</v>
      </c>
      <c r="G34" s="5">
        <v>0</v>
      </c>
      <c r="H34" s="7">
        <f>D34-E34-F34-G34</f>
        <v>15110</v>
      </c>
      <c r="I34" s="27">
        <v>592</v>
      </c>
      <c r="J34" s="27">
        <f>I34-K34</f>
        <v>2</v>
      </c>
      <c r="K34" s="27">
        <v>590</v>
      </c>
      <c r="L34" s="27">
        <v>590</v>
      </c>
      <c r="M34" s="27">
        <v>590</v>
      </c>
      <c r="N34" s="28">
        <v>14998</v>
      </c>
      <c r="O34" s="27">
        <v>0</v>
      </c>
      <c r="P34" s="27">
        <v>3</v>
      </c>
      <c r="Q34" s="27">
        <v>0</v>
      </c>
      <c r="R34" s="58">
        <f>N34-O34-P34-Q34</f>
        <v>14995</v>
      </c>
      <c r="S34" s="13">
        <f>N34/D34</f>
        <v>0.99239065705022167</v>
      </c>
      <c r="T34" s="30">
        <f t="shared" si="0"/>
        <v>0.99219215245153181</v>
      </c>
      <c r="U34" s="5">
        <v>20274</v>
      </c>
      <c r="V34" s="5">
        <v>0</v>
      </c>
      <c r="W34" s="5">
        <v>3</v>
      </c>
      <c r="X34" s="5">
        <v>0</v>
      </c>
      <c r="Y34" s="7">
        <f>U34-V34-W34-X34</f>
        <v>20271</v>
      </c>
      <c r="Z34" s="27">
        <v>18881</v>
      </c>
      <c r="AA34" s="27">
        <f>Z34-AB34</f>
        <v>59</v>
      </c>
      <c r="AB34" s="27">
        <v>18822</v>
      </c>
      <c r="AC34" s="27">
        <v>18827</v>
      </c>
      <c r="AD34" s="27">
        <v>18822</v>
      </c>
      <c r="AE34" s="28">
        <v>1797</v>
      </c>
      <c r="AF34" s="27">
        <v>0</v>
      </c>
      <c r="AG34" s="27">
        <v>1</v>
      </c>
      <c r="AH34" s="27">
        <v>0</v>
      </c>
      <c r="AI34" s="58">
        <f>AE34-AF34-AG34-AH34</f>
        <v>1796</v>
      </c>
      <c r="AJ34" s="13">
        <f>AE34/U34</f>
        <v>8.8635691032849961E-2</v>
      </c>
      <c r="AK34" s="30">
        <f t="shared" si="1"/>
        <v>8.8586366775180031E-2</v>
      </c>
      <c r="AL34" s="5">
        <v>20252</v>
      </c>
      <c r="AM34" s="5">
        <v>0</v>
      </c>
      <c r="AN34" s="5">
        <v>12</v>
      </c>
      <c r="AO34" s="5">
        <v>0</v>
      </c>
      <c r="AP34" s="7">
        <f>AL34-AM34-AN34-AO34</f>
        <v>20240</v>
      </c>
      <c r="AQ34" s="27">
        <v>18766</v>
      </c>
      <c r="AR34" s="27">
        <f>AQ34-AS34</f>
        <v>121</v>
      </c>
      <c r="AS34" s="27">
        <v>18645</v>
      </c>
      <c r="AT34" s="27">
        <v>18652</v>
      </c>
      <c r="AU34" s="27">
        <v>18645</v>
      </c>
      <c r="AV34" s="28">
        <v>2003</v>
      </c>
      <c r="AW34" s="27">
        <v>0</v>
      </c>
      <c r="AX34" s="27">
        <v>7</v>
      </c>
      <c r="AY34" s="27">
        <v>0</v>
      </c>
      <c r="AZ34" s="58">
        <f>AV34-AW34-AX34-AY34</f>
        <v>1996</v>
      </c>
      <c r="BA34" s="13">
        <f>AV34/AL34</f>
        <v>9.8903811969188224E-2</v>
      </c>
      <c r="BB34" s="46">
        <f t="shared" si="2"/>
        <v>9.8558167094607935E-2</v>
      </c>
      <c r="BC34" s="5">
        <v>21668</v>
      </c>
      <c r="BD34" s="5">
        <v>0</v>
      </c>
      <c r="BE34" s="5">
        <v>14</v>
      </c>
      <c r="BF34" s="5">
        <v>0</v>
      </c>
      <c r="BG34" s="7">
        <f>BC34-BD34-BE34-BF34</f>
        <v>21654</v>
      </c>
      <c r="BH34" s="27">
        <v>20036</v>
      </c>
      <c r="BI34" s="27">
        <f>BH34-BJ34</f>
        <v>68</v>
      </c>
      <c r="BJ34" s="27">
        <v>19968</v>
      </c>
      <c r="BK34" s="27">
        <v>19972</v>
      </c>
      <c r="BL34" s="27">
        <v>19968</v>
      </c>
      <c r="BM34" s="28">
        <v>2553</v>
      </c>
      <c r="BN34" s="27">
        <v>0</v>
      </c>
      <c r="BO34" s="27">
        <v>9</v>
      </c>
      <c r="BP34" s="27">
        <v>0</v>
      </c>
      <c r="BQ34" s="58">
        <f>BM34-BN34-BO34-BP34</f>
        <v>2544</v>
      </c>
      <c r="BR34" s="13">
        <f>BM34/BC34</f>
        <v>0.11782351855270445</v>
      </c>
      <c r="BS34" s="46">
        <f t="shared" si="3"/>
        <v>0.11740815949787706</v>
      </c>
      <c r="BT34" s="66"/>
      <c r="BU34" s="62">
        <f>D34+U34+AL34+BC34</f>
        <v>77307</v>
      </c>
      <c r="BV34" s="59">
        <f>BG34+AP34+Y34+H34</f>
        <v>77275</v>
      </c>
      <c r="BW34" s="42">
        <f>BM34+AV34+AE34+N34</f>
        <v>21351</v>
      </c>
      <c r="BX34" s="44">
        <f>BQ34+AZ34+AI34+R34</f>
        <v>21331</v>
      </c>
      <c r="BY34" s="45">
        <f>BW34/BU34</f>
        <v>0.27618456284683146</v>
      </c>
      <c r="BZ34" s="46">
        <f t="shared" si="4"/>
        <v>0.27592585406237469</v>
      </c>
      <c r="CA34" s="60">
        <f>I34+Z34+AQ34+BH34</f>
        <v>58275</v>
      </c>
      <c r="CB34" s="63">
        <f>BW34/CA34</f>
        <v>0.36638352638352639</v>
      </c>
    </row>
    <row r="35" spans="1:80" ht="39.75" thickBot="1" x14ac:dyDescent="0.3">
      <c r="A35" s="5">
        <v>810147</v>
      </c>
      <c r="B35" s="154" t="s">
        <v>75</v>
      </c>
      <c r="C35" s="145" t="s">
        <v>91</v>
      </c>
      <c r="D35" s="5">
        <v>8771</v>
      </c>
      <c r="E35" s="5">
        <v>0</v>
      </c>
      <c r="F35" s="5">
        <v>0</v>
      </c>
      <c r="G35" s="5">
        <v>0</v>
      </c>
      <c r="H35" s="7">
        <f>D35-E35-F35-G35</f>
        <v>8771</v>
      </c>
      <c r="I35" s="27">
        <v>7330</v>
      </c>
      <c r="J35" s="27">
        <f>I35-K35</f>
        <v>457</v>
      </c>
      <c r="K35" s="27">
        <v>6873</v>
      </c>
      <c r="L35" s="27">
        <v>6873</v>
      </c>
      <c r="M35" s="27">
        <v>6873</v>
      </c>
      <c r="N35" s="28">
        <v>3050</v>
      </c>
      <c r="O35" s="27">
        <v>0</v>
      </c>
      <c r="P35" s="27">
        <v>0</v>
      </c>
      <c r="Q35" s="27">
        <v>0</v>
      </c>
      <c r="R35" s="58">
        <f>N35-O35-P35-Q35</f>
        <v>3050</v>
      </c>
      <c r="S35" s="13">
        <f>N35/D35</f>
        <v>0.34773686010717136</v>
      </c>
      <c r="T35" s="30">
        <f t="shared" si="0"/>
        <v>0.34773686010717136</v>
      </c>
      <c r="U35" s="5">
        <v>9919</v>
      </c>
      <c r="V35" s="5">
        <v>0</v>
      </c>
      <c r="W35" s="5">
        <v>0</v>
      </c>
      <c r="X35" s="5">
        <v>0</v>
      </c>
      <c r="Y35" s="7">
        <f>U35-V35-W35-X35</f>
        <v>9919</v>
      </c>
      <c r="Z35" s="27">
        <v>7722</v>
      </c>
      <c r="AA35" s="27">
        <f>Z35-AB35</f>
        <v>116</v>
      </c>
      <c r="AB35" s="27">
        <v>7606</v>
      </c>
      <c r="AC35" s="27">
        <v>7606</v>
      </c>
      <c r="AD35" s="27">
        <v>7606</v>
      </c>
      <c r="AE35" s="28">
        <v>2508</v>
      </c>
      <c r="AF35" s="27">
        <v>0</v>
      </c>
      <c r="AG35" s="27">
        <v>0</v>
      </c>
      <c r="AH35" s="27">
        <v>0</v>
      </c>
      <c r="AI35" s="58">
        <f>AE35-AF35-AG35-AH35</f>
        <v>2508</v>
      </c>
      <c r="AJ35" s="13">
        <f>AE35/U35</f>
        <v>0.25284806936183085</v>
      </c>
      <c r="AK35" s="30">
        <f t="shared" si="1"/>
        <v>0.25284806936183085</v>
      </c>
      <c r="AL35" s="5">
        <v>10391</v>
      </c>
      <c r="AM35" s="5">
        <v>0</v>
      </c>
      <c r="AN35" s="5">
        <v>1</v>
      </c>
      <c r="AO35" s="5">
        <v>0</v>
      </c>
      <c r="AP35" s="7">
        <f>AL35-AM35-AN35-AO35</f>
        <v>10390</v>
      </c>
      <c r="AQ35" s="27">
        <v>8006</v>
      </c>
      <c r="AR35" s="27">
        <f>AQ35-AS35</f>
        <v>187</v>
      </c>
      <c r="AS35" s="27">
        <v>7819</v>
      </c>
      <c r="AT35" s="27">
        <v>7819</v>
      </c>
      <c r="AU35" s="27">
        <v>7819</v>
      </c>
      <c r="AV35" s="28">
        <v>3569</v>
      </c>
      <c r="AW35" s="27">
        <v>0</v>
      </c>
      <c r="AX35" s="27">
        <v>1</v>
      </c>
      <c r="AY35" s="27">
        <v>0</v>
      </c>
      <c r="AZ35" s="58">
        <f>AV35-AW35-AX35-AY35</f>
        <v>3568</v>
      </c>
      <c r="BA35" s="13">
        <f>AV35/AL35</f>
        <v>0.34347031084592433</v>
      </c>
      <c r="BB35" s="46">
        <f t="shared" si="2"/>
        <v>0.34337407371764028</v>
      </c>
      <c r="BC35" s="5">
        <v>9800</v>
      </c>
      <c r="BD35" s="5">
        <v>0</v>
      </c>
      <c r="BE35" s="5">
        <v>4</v>
      </c>
      <c r="BF35" s="5">
        <v>0</v>
      </c>
      <c r="BG35" s="7">
        <f>BC35-BD35-BE35-BF35</f>
        <v>9796</v>
      </c>
      <c r="BH35" s="27">
        <v>8474</v>
      </c>
      <c r="BI35" s="27">
        <f>BH35-BJ35</f>
        <v>0</v>
      </c>
      <c r="BJ35" s="27">
        <v>8474</v>
      </c>
      <c r="BK35" s="27">
        <v>8474</v>
      </c>
      <c r="BL35" s="27">
        <v>8474</v>
      </c>
      <c r="BM35" s="28">
        <v>2481</v>
      </c>
      <c r="BN35" s="27">
        <v>0</v>
      </c>
      <c r="BO35" s="27">
        <v>4</v>
      </c>
      <c r="BP35" s="27">
        <v>0</v>
      </c>
      <c r="BQ35" s="58">
        <f>BM35-BN35-BO35-BP35</f>
        <v>2477</v>
      </c>
      <c r="BR35" s="13">
        <f>BM35/BC35</f>
        <v>0.25316326530612243</v>
      </c>
      <c r="BS35" s="46">
        <f t="shared" si="3"/>
        <v>0.2527551020408163</v>
      </c>
      <c r="BT35" s="66"/>
      <c r="BU35" s="62">
        <f>D35+U35+AL35+BC35</f>
        <v>38881</v>
      </c>
      <c r="BV35" s="59">
        <f>BG35+AP35+Y35+H35</f>
        <v>38876</v>
      </c>
      <c r="BW35" s="42">
        <f>BM35+AV35+AE35+N35</f>
        <v>11608</v>
      </c>
      <c r="BX35" s="44">
        <f>BQ35+AZ35+AI35+R35</f>
        <v>11603</v>
      </c>
      <c r="BY35" s="45">
        <f>BW35/BU35</f>
        <v>0.29855199197551502</v>
      </c>
      <c r="BZ35" s="46">
        <f t="shared" si="4"/>
        <v>0.29842339446001903</v>
      </c>
      <c r="CA35" s="60">
        <f>I35+Z35+AQ35+BH35</f>
        <v>31532</v>
      </c>
      <c r="CB35" s="63">
        <f>BW35/CA35</f>
        <v>0.36813395915260688</v>
      </c>
    </row>
    <row r="36" spans="1:80" ht="15.75" thickBot="1" x14ac:dyDescent="0.3">
      <c r="A36" s="5">
        <v>810105</v>
      </c>
      <c r="B36" s="155" t="s">
        <v>51</v>
      </c>
      <c r="C36" s="24" t="s">
        <v>90</v>
      </c>
      <c r="D36" s="5">
        <v>2148</v>
      </c>
      <c r="E36" s="5">
        <v>0</v>
      </c>
      <c r="F36" s="5">
        <v>0</v>
      </c>
      <c r="G36" s="5">
        <v>0</v>
      </c>
      <c r="H36" s="7">
        <f>D36-E36-F36-G36</f>
        <v>2148</v>
      </c>
      <c r="I36" s="27">
        <v>868</v>
      </c>
      <c r="J36" s="27">
        <f>I36-K36</f>
        <v>8</v>
      </c>
      <c r="K36" s="27">
        <v>860</v>
      </c>
      <c r="L36" s="27">
        <v>816</v>
      </c>
      <c r="M36" s="27">
        <v>808</v>
      </c>
      <c r="N36" s="28">
        <v>622</v>
      </c>
      <c r="O36" s="27">
        <v>0</v>
      </c>
      <c r="P36" s="27">
        <v>0</v>
      </c>
      <c r="Q36" s="27">
        <v>0</v>
      </c>
      <c r="R36" s="58">
        <f>N36-O36-P36-Q36</f>
        <v>622</v>
      </c>
      <c r="S36" s="13">
        <f>N36/D36</f>
        <v>0.28957169459962756</v>
      </c>
      <c r="T36" s="30">
        <f t="shared" si="0"/>
        <v>0.28957169459962756</v>
      </c>
      <c r="U36" s="5">
        <v>2528</v>
      </c>
      <c r="V36" s="5">
        <v>0</v>
      </c>
      <c r="W36" s="5">
        <v>0</v>
      </c>
      <c r="X36" s="5">
        <v>0</v>
      </c>
      <c r="Y36" s="7">
        <f>U36-V36-W36-X36</f>
        <v>2528</v>
      </c>
      <c r="Z36" s="27">
        <v>800</v>
      </c>
      <c r="AA36" s="27">
        <f>Z36-AB36</f>
        <v>3</v>
      </c>
      <c r="AB36" s="27">
        <v>797</v>
      </c>
      <c r="AC36" s="27">
        <v>763</v>
      </c>
      <c r="AD36" s="27">
        <v>760</v>
      </c>
      <c r="AE36" s="28">
        <v>738</v>
      </c>
      <c r="AF36" s="27">
        <v>0</v>
      </c>
      <c r="AG36" s="27">
        <v>0</v>
      </c>
      <c r="AH36" s="27">
        <v>0</v>
      </c>
      <c r="AI36" s="58">
        <f>AE36-AF36-AG36-AH36</f>
        <v>738</v>
      </c>
      <c r="AJ36" s="13">
        <f>AE36/U36</f>
        <v>0.29193037974683544</v>
      </c>
      <c r="AK36" s="30">
        <f t="shared" si="1"/>
        <v>0.29193037974683544</v>
      </c>
      <c r="AL36" s="5">
        <v>2610</v>
      </c>
      <c r="AM36" s="5">
        <v>0</v>
      </c>
      <c r="AN36" s="5">
        <v>0</v>
      </c>
      <c r="AO36" s="5">
        <v>0</v>
      </c>
      <c r="AP36" s="7">
        <f>AL36-AM36-AN36-AO36</f>
        <v>2610</v>
      </c>
      <c r="AQ36" s="27">
        <v>812</v>
      </c>
      <c r="AR36" s="27">
        <f>AQ36-AS36</f>
        <v>3</v>
      </c>
      <c r="AS36" s="27">
        <v>809</v>
      </c>
      <c r="AT36" s="27">
        <v>767</v>
      </c>
      <c r="AU36" s="27">
        <v>764</v>
      </c>
      <c r="AV36" s="28">
        <v>874</v>
      </c>
      <c r="AW36" s="27">
        <v>0</v>
      </c>
      <c r="AX36" s="27">
        <v>0</v>
      </c>
      <c r="AY36" s="27">
        <v>0</v>
      </c>
      <c r="AZ36" s="58">
        <f>AV36-AW36-AX36-AY36</f>
        <v>874</v>
      </c>
      <c r="BA36" s="13">
        <f>AV36/AL36</f>
        <v>0.33486590038314179</v>
      </c>
      <c r="BB36" s="46">
        <f t="shared" si="2"/>
        <v>0.33486590038314179</v>
      </c>
      <c r="BC36" s="5">
        <v>2438</v>
      </c>
      <c r="BD36" s="5">
        <v>0</v>
      </c>
      <c r="BE36" s="5">
        <v>0</v>
      </c>
      <c r="BF36" s="5">
        <v>0</v>
      </c>
      <c r="BG36" s="7">
        <f>BC36-BD36-BE36-BF36</f>
        <v>2438</v>
      </c>
      <c r="BH36" s="27">
        <v>695</v>
      </c>
      <c r="BI36" s="27">
        <f>BH36-BJ36</f>
        <v>1</v>
      </c>
      <c r="BJ36" s="27">
        <v>694</v>
      </c>
      <c r="BK36" s="27">
        <v>670</v>
      </c>
      <c r="BL36" s="27">
        <v>669</v>
      </c>
      <c r="BM36" s="28">
        <v>682</v>
      </c>
      <c r="BN36" s="27">
        <v>0</v>
      </c>
      <c r="BO36" s="27">
        <v>0</v>
      </c>
      <c r="BP36" s="27">
        <v>0</v>
      </c>
      <c r="BQ36" s="58">
        <f>BM36-BN36-BO36-BP36</f>
        <v>682</v>
      </c>
      <c r="BR36" s="13">
        <f>BM36/BC36</f>
        <v>0.27973748974569318</v>
      </c>
      <c r="BS36" s="46">
        <f t="shared" si="3"/>
        <v>0.27973748974569318</v>
      </c>
      <c r="BT36" s="66"/>
      <c r="BU36" s="62">
        <f>D36+U36+AL36+BC36</f>
        <v>9724</v>
      </c>
      <c r="BV36" s="59">
        <f>BG36+AP36+Y36+H36</f>
        <v>9724</v>
      </c>
      <c r="BW36" s="42">
        <f>BM36+AV36+AE36+N36</f>
        <v>2916</v>
      </c>
      <c r="BX36" s="44">
        <f>BQ36+AZ36+AI36+R36</f>
        <v>2916</v>
      </c>
      <c r="BY36" s="45">
        <f>BW36/BU36</f>
        <v>0.29987659399424105</v>
      </c>
      <c r="BZ36" s="46">
        <f t="shared" si="4"/>
        <v>0.29987659399424105</v>
      </c>
      <c r="CA36" s="60">
        <f>I36+Z36+AQ36+BH36</f>
        <v>3175</v>
      </c>
      <c r="CB36" s="63">
        <f>BW36/CA36</f>
        <v>0.9184251968503937</v>
      </c>
    </row>
    <row r="37" spans="1:80" ht="26.25" thickBot="1" x14ac:dyDescent="0.3">
      <c r="A37" s="5">
        <v>810077</v>
      </c>
      <c r="B37" s="154" t="s">
        <v>36</v>
      </c>
      <c r="C37" s="145" t="s">
        <v>91</v>
      </c>
      <c r="D37" s="5">
        <v>14747</v>
      </c>
      <c r="E37" s="5">
        <v>142</v>
      </c>
      <c r="F37" s="5">
        <v>0</v>
      </c>
      <c r="G37" s="5">
        <v>0</v>
      </c>
      <c r="H37" s="7">
        <f>D37-E37-F37-G37</f>
        <v>14605</v>
      </c>
      <c r="I37" s="27">
        <v>12377</v>
      </c>
      <c r="J37" s="27">
        <f>I37-K37</f>
        <v>842</v>
      </c>
      <c r="K37" s="27">
        <v>11535</v>
      </c>
      <c r="L37" s="27">
        <v>11535</v>
      </c>
      <c r="M37" s="27">
        <v>11535</v>
      </c>
      <c r="N37" s="28">
        <v>4778</v>
      </c>
      <c r="O37" s="27">
        <v>0</v>
      </c>
      <c r="P37" s="27">
        <v>0</v>
      </c>
      <c r="Q37" s="27">
        <v>0</v>
      </c>
      <c r="R37" s="58">
        <f>N37-O37-P37-Q37</f>
        <v>4778</v>
      </c>
      <c r="S37" s="13">
        <f>N37/D37</f>
        <v>0.32399810130874074</v>
      </c>
      <c r="T37" s="30">
        <f t="shared" si="0"/>
        <v>0.32399810130874074</v>
      </c>
      <c r="U37" s="5">
        <v>17283</v>
      </c>
      <c r="V37" s="5">
        <v>143</v>
      </c>
      <c r="W37" s="5">
        <v>0</v>
      </c>
      <c r="X37" s="5">
        <v>0</v>
      </c>
      <c r="Y37" s="7">
        <f>U37-V37-W37-X37</f>
        <v>17140</v>
      </c>
      <c r="Z37" s="27">
        <v>15383</v>
      </c>
      <c r="AA37" s="27">
        <f>Z37-AB37</f>
        <v>1126</v>
      </c>
      <c r="AB37" s="27">
        <v>14257</v>
      </c>
      <c r="AC37" s="27">
        <v>14257</v>
      </c>
      <c r="AD37" s="27">
        <v>14257</v>
      </c>
      <c r="AE37" s="28">
        <v>3399</v>
      </c>
      <c r="AF37" s="27">
        <v>0</v>
      </c>
      <c r="AG37" s="27">
        <v>0</v>
      </c>
      <c r="AH37" s="27">
        <v>0</v>
      </c>
      <c r="AI37" s="58">
        <f>AE37-AF37-AG37-AH37</f>
        <v>3399</v>
      </c>
      <c r="AJ37" s="13">
        <f>AE37/U37</f>
        <v>0.19666724526991841</v>
      </c>
      <c r="AK37" s="30">
        <f t="shared" si="1"/>
        <v>0.19666724526991841</v>
      </c>
      <c r="AL37" s="5">
        <v>17985</v>
      </c>
      <c r="AM37" s="5">
        <v>146</v>
      </c>
      <c r="AN37" s="5">
        <v>0</v>
      </c>
      <c r="AO37" s="5">
        <v>0</v>
      </c>
      <c r="AP37" s="7">
        <f>AL37-AM37-AN37-AO37</f>
        <v>17839</v>
      </c>
      <c r="AQ37" s="27">
        <v>12363</v>
      </c>
      <c r="AR37" s="27">
        <f>AQ37-AS37</f>
        <v>1132</v>
      </c>
      <c r="AS37" s="27">
        <v>11231</v>
      </c>
      <c r="AT37" s="27">
        <v>11231</v>
      </c>
      <c r="AU37" s="27">
        <v>11231</v>
      </c>
      <c r="AV37" s="28">
        <v>12674</v>
      </c>
      <c r="AW37" s="27">
        <v>0</v>
      </c>
      <c r="AX37" s="27">
        <v>0</v>
      </c>
      <c r="AY37" s="27">
        <v>0</v>
      </c>
      <c r="AZ37" s="58">
        <f>AV37-AW37-AX37-AY37</f>
        <v>12674</v>
      </c>
      <c r="BA37" s="13">
        <f>AV37/AL37</f>
        <v>0.70469835974423134</v>
      </c>
      <c r="BB37" s="46">
        <f t="shared" si="2"/>
        <v>0.70469835974423134</v>
      </c>
      <c r="BC37" s="5">
        <v>20115</v>
      </c>
      <c r="BD37" s="5">
        <v>147</v>
      </c>
      <c r="BE37" s="5">
        <v>0</v>
      </c>
      <c r="BF37" s="5">
        <v>0</v>
      </c>
      <c r="BG37" s="7">
        <f>BC37-BD37-BE37-BF37</f>
        <v>19968</v>
      </c>
      <c r="BH37" s="27">
        <v>19974</v>
      </c>
      <c r="BI37" s="27">
        <f>BH37-BJ37</f>
        <v>1613</v>
      </c>
      <c r="BJ37" s="27">
        <v>18361</v>
      </c>
      <c r="BK37" s="27">
        <v>18361</v>
      </c>
      <c r="BL37" s="27">
        <v>18361</v>
      </c>
      <c r="BM37" s="28">
        <v>2208</v>
      </c>
      <c r="BN37" s="27">
        <v>0</v>
      </c>
      <c r="BO37" s="27">
        <v>0</v>
      </c>
      <c r="BP37" s="27">
        <v>0</v>
      </c>
      <c r="BQ37" s="58">
        <f>BM37-BN37-BO37-BP37</f>
        <v>2208</v>
      </c>
      <c r="BR37" s="13">
        <f>BM37/BC37</f>
        <v>0.10976882923191648</v>
      </c>
      <c r="BS37" s="46">
        <f t="shared" si="3"/>
        <v>0.10976882923191648</v>
      </c>
      <c r="BT37" s="66"/>
      <c r="BU37" s="62">
        <f>D37+U37+AL37+BC37</f>
        <v>70130</v>
      </c>
      <c r="BV37" s="59">
        <f>BG37+AP37+Y37+H37</f>
        <v>69552</v>
      </c>
      <c r="BW37" s="42">
        <f>BM37+AV37+AE37+N37</f>
        <v>23059</v>
      </c>
      <c r="BX37" s="44">
        <f>BQ37+AZ37+AI37+R37</f>
        <v>23059</v>
      </c>
      <c r="BY37" s="45">
        <f>BW37/BU37</f>
        <v>0.32880365036361042</v>
      </c>
      <c r="BZ37" s="46">
        <f t="shared" si="4"/>
        <v>0.32880365036361042</v>
      </c>
      <c r="CA37" s="60">
        <f>I37+Z37+AQ37+BH37</f>
        <v>60097</v>
      </c>
      <c r="CB37" s="63">
        <f>BW37/CA37</f>
        <v>0.38369635755528564</v>
      </c>
    </row>
    <row r="38" spans="1:80" ht="27" thickBot="1" x14ac:dyDescent="0.3">
      <c r="A38" s="5">
        <v>810092</v>
      </c>
      <c r="B38" s="151" t="s">
        <v>41</v>
      </c>
      <c r="C38" s="25" t="s">
        <v>88</v>
      </c>
      <c r="D38" s="5">
        <v>2105</v>
      </c>
      <c r="E38" s="5">
        <v>0</v>
      </c>
      <c r="F38" s="5">
        <v>0</v>
      </c>
      <c r="G38" s="5">
        <v>2</v>
      </c>
      <c r="H38" s="7">
        <f>D38-E38-F38-G38</f>
        <v>2103</v>
      </c>
      <c r="I38" s="27">
        <v>3035</v>
      </c>
      <c r="J38" s="27">
        <f>I38-K38</f>
        <v>1</v>
      </c>
      <c r="K38" s="27">
        <v>3034</v>
      </c>
      <c r="L38" s="27">
        <v>3008</v>
      </c>
      <c r="M38" s="27">
        <v>3007</v>
      </c>
      <c r="N38" s="28">
        <v>751</v>
      </c>
      <c r="O38" s="27">
        <v>0</v>
      </c>
      <c r="P38" s="27">
        <v>0</v>
      </c>
      <c r="Q38" s="27">
        <v>2</v>
      </c>
      <c r="R38" s="58">
        <f>N38-O38-P38-Q38</f>
        <v>749</v>
      </c>
      <c r="S38" s="13">
        <f>N38/D38</f>
        <v>0.35676959619952492</v>
      </c>
      <c r="T38" s="30">
        <f t="shared" si="0"/>
        <v>0.35581947743467934</v>
      </c>
      <c r="U38" s="5">
        <v>2558</v>
      </c>
      <c r="V38" s="5">
        <v>0</v>
      </c>
      <c r="W38" s="5">
        <v>0</v>
      </c>
      <c r="X38" s="5">
        <v>0</v>
      </c>
      <c r="Y38" s="7">
        <f>U38-V38-W38-X38</f>
        <v>2558</v>
      </c>
      <c r="Z38" s="27">
        <v>3365</v>
      </c>
      <c r="AA38" s="27">
        <f>Z38-AB38</f>
        <v>2</v>
      </c>
      <c r="AB38" s="27">
        <v>3363</v>
      </c>
      <c r="AC38" s="27">
        <v>3363</v>
      </c>
      <c r="AD38" s="27">
        <v>3361</v>
      </c>
      <c r="AE38" s="28">
        <v>921</v>
      </c>
      <c r="AF38" s="27">
        <v>0</v>
      </c>
      <c r="AG38" s="27">
        <v>0</v>
      </c>
      <c r="AH38" s="27">
        <v>0</v>
      </c>
      <c r="AI38" s="58">
        <f>AE38-AF38-AG38-AH38</f>
        <v>921</v>
      </c>
      <c r="AJ38" s="13">
        <f>AE38/U38</f>
        <v>0.36004691164972635</v>
      </c>
      <c r="AK38" s="30">
        <f t="shared" si="1"/>
        <v>0.36004691164972635</v>
      </c>
      <c r="AL38" s="5">
        <v>2723</v>
      </c>
      <c r="AM38" s="5">
        <v>0</v>
      </c>
      <c r="AN38" s="5">
        <v>0</v>
      </c>
      <c r="AO38" s="5">
        <v>4</v>
      </c>
      <c r="AP38" s="7">
        <f>AL38-AM38-AN38-AO38</f>
        <v>2719</v>
      </c>
      <c r="AQ38" s="27">
        <v>3895</v>
      </c>
      <c r="AR38" s="27">
        <f>AQ38-AS38</f>
        <v>0</v>
      </c>
      <c r="AS38" s="27">
        <v>3895</v>
      </c>
      <c r="AT38" s="27">
        <v>3895</v>
      </c>
      <c r="AU38" s="27">
        <v>3895</v>
      </c>
      <c r="AV38" s="28">
        <v>837</v>
      </c>
      <c r="AW38" s="27">
        <v>0</v>
      </c>
      <c r="AX38" s="27">
        <v>0</v>
      </c>
      <c r="AY38" s="27">
        <v>4</v>
      </c>
      <c r="AZ38" s="58">
        <f>AV38-AW38-AX38-AY38</f>
        <v>833</v>
      </c>
      <c r="BA38" s="13">
        <f>AV38/AL38</f>
        <v>0.3073815644509732</v>
      </c>
      <c r="BB38" s="46">
        <f t="shared" si="2"/>
        <v>0.3059125964010283</v>
      </c>
      <c r="BC38" s="5">
        <v>2116</v>
      </c>
      <c r="BD38" s="5">
        <v>0</v>
      </c>
      <c r="BE38" s="5">
        <v>0</v>
      </c>
      <c r="BF38" s="5">
        <v>2</v>
      </c>
      <c r="BG38" s="7">
        <f>BC38-BD38-BE38-BF38</f>
        <v>2114</v>
      </c>
      <c r="BH38" s="27">
        <v>4126</v>
      </c>
      <c r="BI38" s="27">
        <f>BH38-BJ38</f>
        <v>0</v>
      </c>
      <c r="BJ38" s="27">
        <v>4126</v>
      </c>
      <c r="BK38" s="27">
        <v>4121</v>
      </c>
      <c r="BL38" s="27">
        <v>4121</v>
      </c>
      <c r="BM38" s="28">
        <v>698</v>
      </c>
      <c r="BN38" s="27">
        <v>0</v>
      </c>
      <c r="BO38" s="27">
        <v>0</v>
      </c>
      <c r="BP38" s="27">
        <v>2</v>
      </c>
      <c r="BQ38" s="58">
        <f>BM38-BN38-BO38-BP38</f>
        <v>696</v>
      </c>
      <c r="BR38" s="13">
        <f>BM38/BC38</f>
        <v>0.32986767485822305</v>
      </c>
      <c r="BS38" s="46">
        <f t="shared" si="3"/>
        <v>0.32892249527410206</v>
      </c>
      <c r="BT38" s="66"/>
      <c r="BU38" s="62">
        <f>D38+U38+AL38+BC38</f>
        <v>9502</v>
      </c>
      <c r="BV38" s="59">
        <f>BG38+AP38+Y38+H38</f>
        <v>9494</v>
      </c>
      <c r="BW38" s="42">
        <f>BM38+AV38+AE38+N38</f>
        <v>3207</v>
      </c>
      <c r="BX38" s="44">
        <f>BQ38+AZ38+AI38+R38</f>
        <v>3199</v>
      </c>
      <c r="BY38" s="45">
        <f>BW38/BU38</f>
        <v>0.33750789307514206</v>
      </c>
      <c r="BZ38" s="46">
        <f t="shared" si="4"/>
        <v>0.33666596505998736</v>
      </c>
      <c r="CA38" s="60">
        <f>I38+Z38+AQ38+BH38</f>
        <v>14421</v>
      </c>
      <c r="CB38" s="63">
        <f>BW38/CA38</f>
        <v>0.22238402329935511</v>
      </c>
    </row>
    <row r="39" spans="1:80" ht="27" thickBot="1" x14ac:dyDescent="0.3">
      <c r="A39" s="5">
        <v>810151</v>
      </c>
      <c r="B39" s="155" t="s">
        <v>76</v>
      </c>
      <c r="C39" s="24" t="s">
        <v>90</v>
      </c>
      <c r="D39" s="5">
        <v>1567</v>
      </c>
      <c r="E39" s="5">
        <v>0</v>
      </c>
      <c r="F39" s="5">
        <v>0</v>
      </c>
      <c r="G39" s="5">
        <v>79</v>
      </c>
      <c r="H39" s="7">
        <f>D39-E39-F39-G39</f>
        <v>1488</v>
      </c>
      <c r="I39" s="27">
        <v>981</v>
      </c>
      <c r="J39" s="27">
        <f>I39-K39</f>
        <v>91</v>
      </c>
      <c r="K39" s="27">
        <v>890</v>
      </c>
      <c r="L39" s="27">
        <v>981</v>
      </c>
      <c r="M39" s="27">
        <v>890</v>
      </c>
      <c r="N39" s="28">
        <v>716</v>
      </c>
      <c r="O39" s="27">
        <v>0</v>
      </c>
      <c r="P39" s="27">
        <v>0</v>
      </c>
      <c r="Q39" s="27">
        <v>79</v>
      </c>
      <c r="R39" s="58">
        <f>N39-O39-P39-Q39</f>
        <v>637</v>
      </c>
      <c r="S39" s="13">
        <f>N39/D39</f>
        <v>0.45692405871091257</v>
      </c>
      <c r="T39" s="30">
        <f t="shared" si="0"/>
        <v>0.40650925335035099</v>
      </c>
      <c r="U39" s="5">
        <v>1330</v>
      </c>
      <c r="V39" s="5">
        <v>0</v>
      </c>
      <c r="W39" s="5">
        <v>0</v>
      </c>
      <c r="X39" s="5">
        <v>30</v>
      </c>
      <c r="Y39" s="7">
        <f>U39-V39-W39-X39</f>
        <v>1300</v>
      </c>
      <c r="Z39" s="27">
        <v>1556</v>
      </c>
      <c r="AA39" s="27">
        <f>Z39-AB39</f>
        <v>604</v>
      </c>
      <c r="AB39" s="27">
        <v>952</v>
      </c>
      <c r="AC39" s="27">
        <v>1556</v>
      </c>
      <c r="AD39" s="27">
        <v>952</v>
      </c>
      <c r="AE39" s="28">
        <v>429</v>
      </c>
      <c r="AF39" s="27">
        <v>0</v>
      </c>
      <c r="AG39" s="27">
        <v>0</v>
      </c>
      <c r="AH39" s="27">
        <v>30</v>
      </c>
      <c r="AI39" s="58">
        <f>AE39-AF39-AG39-AH39</f>
        <v>399</v>
      </c>
      <c r="AJ39" s="13">
        <f>AE39/U39</f>
        <v>0.3225563909774436</v>
      </c>
      <c r="AK39" s="30">
        <f t="shared" si="1"/>
        <v>0.3</v>
      </c>
      <c r="AL39" s="5">
        <v>1718</v>
      </c>
      <c r="AM39" s="5">
        <v>0</v>
      </c>
      <c r="AN39" s="5">
        <v>0</v>
      </c>
      <c r="AO39" s="5">
        <v>69</v>
      </c>
      <c r="AP39" s="7">
        <f>AL39-AM39-AN39-AO39</f>
        <v>1649</v>
      </c>
      <c r="AQ39" s="27">
        <v>1973</v>
      </c>
      <c r="AR39" s="27">
        <f>AQ39-AS39</f>
        <v>814</v>
      </c>
      <c r="AS39" s="27">
        <v>1159</v>
      </c>
      <c r="AT39" s="27">
        <v>1971</v>
      </c>
      <c r="AU39" s="27">
        <v>1157</v>
      </c>
      <c r="AV39" s="28">
        <v>605</v>
      </c>
      <c r="AW39" s="27">
        <v>0</v>
      </c>
      <c r="AX39" s="27">
        <v>0</v>
      </c>
      <c r="AY39" s="27">
        <v>67</v>
      </c>
      <c r="AZ39" s="58">
        <f>AV39-AW39-AX39-AY39</f>
        <v>538</v>
      </c>
      <c r="BA39" s="13">
        <f>AV39/AL39</f>
        <v>0.35215366705471479</v>
      </c>
      <c r="BB39" s="46">
        <f t="shared" si="2"/>
        <v>0.31315483119906867</v>
      </c>
      <c r="BC39" s="5">
        <v>1908</v>
      </c>
      <c r="BD39" s="5">
        <v>0</v>
      </c>
      <c r="BE39" s="5">
        <v>0</v>
      </c>
      <c r="BF39" s="5">
        <v>84</v>
      </c>
      <c r="BG39" s="7">
        <f>BC39-BD39-BE39-BF39</f>
        <v>1824</v>
      </c>
      <c r="BH39" s="27">
        <v>2186</v>
      </c>
      <c r="BI39" s="27">
        <f>BH39-BJ39</f>
        <v>1022</v>
      </c>
      <c r="BJ39" s="27">
        <v>1164</v>
      </c>
      <c r="BK39" s="27">
        <v>2177</v>
      </c>
      <c r="BL39" s="27">
        <v>1156</v>
      </c>
      <c r="BM39" s="28">
        <v>759</v>
      </c>
      <c r="BN39" s="27">
        <v>0</v>
      </c>
      <c r="BO39" s="27">
        <v>0</v>
      </c>
      <c r="BP39" s="27">
        <v>84</v>
      </c>
      <c r="BQ39" s="58">
        <f>BM39-BN39-BO39-BP39</f>
        <v>675</v>
      </c>
      <c r="BR39" s="13">
        <f>BM39/BC39</f>
        <v>0.3977987421383648</v>
      </c>
      <c r="BS39" s="46">
        <f t="shared" si="3"/>
        <v>0.35377358490566035</v>
      </c>
      <c r="BT39" s="66"/>
      <c r="BU39" s="62">
        <f>D39+U39+AL39+BC39</f>
        <v>6523</v>
      </c>
      <c r="BV39" s="59">
        <f>BG39+AP39+Y39+H39</f>
        <v>6261</v>
      </c>
      <c r="BW39" s="42">
        <f>BM39+AV39+AE39+N39</f>
        <v>2509</v>
      </c>
      <c r="BX39" s="44">
        <f>BQ39+AZ39+AI39+R39</f>
        <v>2249</v>
      </c>
      <c r="BY39" s="45">
        <f>BW39/BU39</f>
        <v>0.38463896979917217</v>
      </c>
      <c r="BZ39" s="46">
        <f t="shared" si="4"/>
        <v>0.34478000919822166</v>
      </c>
      <c r="CA39" s="60">
        <f>I39+Z39+AQ39+BH39</f>
        <v>6696</v>
      </c>
      <c r="CB39" s="63">
        <f>BW39/CA39</f>
        <v>0.37470131421744324</v>
      </c>
    </row>
    <row r="40" spans="1:80" ht="15.75" thickBot="1" x14ac:dyDescent="0.3">
      <c r="A40" s="5">
        <v>810111</v>
      </c>
      <c r="B40" s="151" t="s">
        <v>55</v>
      </c>
      <c r="C40" s="19" t="s">
        <v>88</v>
      </c>
      <c r="D40" s="5">
        <v>4686</v>
      </c>
      <c r="E40" s="5">
        <v>0</v>
      </c>
      <c r="F40" s="5">
        <v>0</v>
      </c>
      <c r="G40" s="5">
        <v>2</v>
      </c>
      <c r="H40" s="7">
        <f>D40-E40-F40-G40</f>
        <v>4684</v>
      </c>
      <c r="I40" s="27">
        <v>3992</v>
      </c>
      <c r="J40" s="27">
        <f>I40-K40</f>
        <v>0</v>
      </c>
      <c r="K40" s="27">
        <v>3992</v>
      </c>
      <c r="L40" s="27">
        <v>3137</v>
      </c>
      <c r="M40" s="27">
        <v>3137</v>
      </c>
      <c r="N40" s="28">
        <v>2181</v>
      </c>
      <c r="O40" s="27">
        <v>0</v>
      </c>
      <c r="P40" s="27">
        <v>0</v>
      </c>
      <c r="Q40" s="27">
        <v>2</v>
      </c>
      <c r="R40" s="58">
        <f>N40-O40-P40-Q40</f>
        <v>2179</v>
      </c>
      <c r="S40" s="13">
        <f>N40/D40</f>
        <v>0.46542893725992318</v>
      </c>
      <c r="T40" s="30">
        <f t="shared" si="0"/>
        <v>0.46500213401621854</v>
      </c>
      <c r="U40" s="5">
        <v>6190</v>
      </c>
      <c r="V40" s="5">
        <v>0</v>
      </c>
      <c r="W40" s="5">
        <v>0</v>
      </c>
      <c r="X40" s="5">
        <v>7</v>
      </c>
      <c r="Y40" s="7">
        <f>U40-V40-W40-X40</f>
        <v>6183</v>
      </c>
      <c r="Z40" s="27">
        <v>5244</v>
      </c>
      <c r="AA40" s="27">
        <f>Z40-AB40</f>
        <v>0</v>
      </c>
      <c r="AB40" s="27">
        <v>5244</v>
      </c>
      <c r="AC40" s="27">
        <v>4254</v>
      </c>
      <c r="AD40" s="27">
        <v>4254</v>
      </c>
      <c r="AE40" s="28">
        <v>2703</v>
      </c>
      <c r="AF40" s="27">
        <v>0</v>
      </c>
      <c r="AG40" s="27">
        <v>0</v>
      </c>
      <c r="AH40" s="27">
        <v>7</v>
      </c>
      <c r="AI40" s="58">
        <f>AE40-AF40-AG40-AH40</f>
        <v>2696</v>
      </c>
      <c r="AJ40" s="13">
        <f>AE40/U40</f>
        <v>0.43667205169628431</v>
      </c>
      <c r="AK40" s="30">
        <f t="shared" si="1"/>
        <v>0.4355411954765751</v>
      </c>
      <c r="AL40" s="5">
        <v>6782</v>
      </c>
      <c r="AM40" s="5">
        <v>0</v>
      </c>
      <c r="AN40" s="5">
        <v>0</v>
      </c>
      <c r="AO40" s="5">
        <v>11</v>
      </c>
      <c r="AP40" s="7">
        <f>AL40-AM40-AN40-AO40</f>
        <v>6771</v>
      </c>
      <c r="AQ40" s="27">
        <v>6484</v>
      </c>
      <c r="AR40" s="27">
        <f>AQ40-AS40</f>
        <v>0</v>
      </c>
      <c r="AS40" s="27">
        <v>6484</v>
      </c>
      <c r="AT40" s="27">
        <v>5718</v>
      </c>
      <c r="AU40" s="27">
        <v>5718</v>
      </c>
      <c r="AV40" s="28">
        <v>1948</v>
      </c>
      <c r="AW40" s="27">
        <v>0</v>
      </c>
      <c r="AX40" s="27">
        <v>0</v>
      </c>
      <c r="AY40" s="27">
        <v>11</v>
      </c>
      <c r="AZ40" s="58">
        <f>AV40-AW40-AX40-AY40</f>
        <v>1937</v>
      </c>
      <c r="BA40" s="13">
        <f>AV40/AL40</f>
        <v>0.28723090533765849</v>
      </c>
      <c r="BB40" s="46">
        <f t="shared" si="2"/>
        <v>0.28560896490710702</v>
      </c>
      <c r="BC40" s="5">
        <v>7150</v>
      </c>
      <c r="BD40" s="5">
        <v>0</v>
      </c>
      <c r="BE40" s="5">
        <v>0</v>
      </c>
      <c r="BF40" s="5">
        <v>33</v>
      </c>
      <c r="BG40" s="7">
        <f>BC40-BD40-BE40-BF40</f>
        <v>7117</v>
      </c>
      <c r="BH40" s="27">
        <v>5702</v>
      </c>
      <c r="BI40" s="27">
        <f>BH40-BJ40</f>
        <v>0</v>
      </c>
      <c r="BJ40" s="27">
        <v>5702</v>
      </c>
      <c r="BK40" s="27">
        <v>4948</v>
      </c>
      <c r="BL40" s="27">
        <v>4948</v>
      </c>
      <c r="BM40" s="28">
        <v>3061</v>
      </c>
      <c r="BN40" s="27">
        <v>0</v>
      </c>
      <c r="BO40" s="27">
        <v>0</v>
      </c>
      <c r="BP40" s="27">
        <v>33</v>
      </c>
      <c r="BQ40" s="58">
        <f>BM40-BN40-BO40-BP40</f>
        <v>3028</v>
      </c>
      <c r="BR40" s="13">
        <f>BM40/BC40</f>
        <v>0.42811188811188811</v>
      </c>
      <c r="BS40" s="46">
        <f t="shared" si="3"/>
        <v>0.42349650349650347</v>
      </c>
      <c r="BT40" s="66"/>
      <c r="BU40" s="62">
        <f>D40+U40+AL40+BC40</f>
        <v>24808</v>
      </c>
      <c r="BV40" s="59">
        <f>BG40+AP40+Y40+H40</f>
        <v>24755</v>
      </c>
      <c r="BW40" s="42">
        <f>BM40+AV40+AE40+N40</f>
        <v>9893</v>
      </c>
      <c r="BX40" s="44">
        <f>BQ40+AZ40+AI40+R40</f>
        <v>9840</v>
      </c>
      <c r="BY40" s="45">
        <f>BW40/BU40</f>
        <v>0.39878265075782005</v>
      </c>
      <c r="BZ40" s="46">
        <f t="shared" si="4"/>
        <v>0.39664624314737179</v>
      </c>
      <c r="CA40" s="60">
        <f>I40+Z40+AQ40+BH40</f>
        <v>21422</v>
      </c>
      <c r="CB40" s="63">
        <f>BW40/CA40</f>
        <v>0.46181495658668659</v>
      </c>
    </row>
    <row r="41" spans="1:80" ht="27" thickBot="1" x14ac:dyDescent="0.3">
      <c r="A41" s="5">
        <v>810095</v>
      </c>
      <c r="B41" s="152" t="s">
        <v>43</v>
      </c>
      <c r="C41" s="26" t="s">
        <v>93</v>
      </c>
      <c r="D41" s="5">
        <v>4021</v>
      </c>
      <c r="E41" s="5">
        <v>0</v>
      </c>
      <c r="F41" s="5">
        <v>0</v>
      </c>
      <c r="G41" s="5">
        <v>84</v>
      </c>
      <c r="H41" s="7">
        <f>D41-E41-F41-G41</f>
        <v>3937</v>
      </c>
      <c r="I41" s="27">
        <v>3461</v>
      </c>
      <c r="J41" s="27">
        <f>I41-K41</f>
        <v>389</v>
      </c>
      <c r="K41" s="27">
        <v>3072</v>
      </c>
      <c r="L41" s="27">
        <v>3237</v>
      </c>
      <c r="M41" s="27">
        <v>3070</v>
      </c>
      <c r="N41" s="28">
        <v>1219</v>
      </c>
      <c r="O41" s="27">
        <v>0</v>
      </c>
      <c r="P41" s="27">
        <v>0</v>
      </c>
      <c r="Q41" s="27">
        <v>66</v>
      </c>
      <c r="R41" s="58">
        <f>N41-O41-P41-Q41</f>
        <v>1153</v>
      </c>
      <c r="S41" s="13">
        <f>N41/D41</f>
        <v>0.3031584183039045</v>
      </c>
      <c r="T41" s="30">
        <f t="shared" si="0"/>
        <v>0.28674459089778664</v>
      </c>
      <c r="U41" s="5">
        <v>4287</v>
      </c>
      <c r="V41" s="5">
        <v>0</v>
      </c>
      <c r="W41" s="5">
        <v>0</v>
      </c>
      <c r="X41" s="5">
        <v>90</v>
      </c>
      <c r="Y41" s="7">
        <f>U41-V41-W41-X41</f>
        <v>4197</v>
      </c>
      <c r="Z41" s="27">
        <v>4105</v>
      </c>
      <c r="AA41" s="27">
        <f>Z41-AB41</f>
        <v>239</v>
      </c>
      <c r="AB41" s="27">
        <v>3866</v>
      </c>
      <c r="AC41" s="27">
        <v>3843</v>
      </c>
      <c r="AD41" s="27">
        <v>3828</v>
      </c>
      <c r="AE41" s="28">
        <v>602</v>
      </c>
      <c r="AF41" s="27">
        <v>0</v>
      </c>
      <c r="AG41" s="27">
        <v>0</v>
      </c>
      <c r="AH41" s="27">
        <v>50</v>
      </c>
      <c r="AI41" s="58">
        <f>AE41-AF41-AG41-AH41</f>
        <v>552</v>
      </c>
      <c r="AJ41" s="13">
        <f>AE41/U41</f>
        <v>0.1404245393048752</v>
      </c>
      <c r="AK41" s="30">
        <f t="shared" si="1"/>
        <v>0.12876137158852344</v>
      </c>
      <c r="AL41" s="5">
        <v>4721</v>
      </c>
      <c r="AM41" s="5">
        <v>0</v>
      </c>
      <c r="AN41" s="5">
        <v>0</v>
      </c>
      <c r="AO41" s="5">
        <v>104</v>
      </c>
      <c r="AP41" s="7">
        <f>AL41-AM41-AN41-AO41</f>
        <v>4617</v>
      </c>
      <c r="AQ41" s="27">
        <v>3123</v>
      </c>
      <c r="AR41" s="27">
        <f>AQ41-AS41</f>
        <v>214</v>
      </c>
      <c r="AS41" s="27">
        <v>2909</v>
      </c>
      <c r="AT41" s="27">
        <v>2888</v>
      </c>
      <c r="AU41" s="27">
        <v>2887</v>
      </c>
      <c r="AV41" s="28">
        <v>1914</v>
      </c>
      <c r="AW41" s="27">
        <v>0</v>
      </c>
      <c r="AX41" s="27">
        <v>0</v>
      </c>
      <c r="AY41" s="27">
        <v>76</v>
      </c>
      <c r="AZ41" s="58">
        <f>AV41-AW41-AX41-AY41</f>
        <v>1838</v>
      </c>
      <c r="BA41" s="13">
        <f>AV41/AL41</f>
        <v>0.40542257996187248</v>
      </c>
      <c r="BB41" s="46">
        <f t="shared" si="2"/>
        <v>0.38932429570006355</v>
      </c>
      <c r="BC41" s="5">
        <v>4787</v>
      </c>
      <c r="BD41" s="5">
        <v>0</v>
      </c>
      <c r="BE41" s="5">
        <v>0</v>
      </c>
      <c r="BF41" s="5">
        <v>64</v>
      </c>
      <c r="BG41" s="7">
        <f>BC41-BD41-BE41-BF41</f>
        <v>4723</v>
      </c>
      <c r="BH41" s="27">
        <v>1167</v>
      </c>
      <c r="BI41" s="27">
        <f>BH41-BJ41</f>
        <v>239</v>
      </c>
      <c r="BJ41" s="27">
        <v>928</v>
      </c>
      <c r="BK41" s="27">
        <v>907</v>
      </c>
      <c r="BL41" s="27">
        <v>907</v>
      </c>
      <c r="BM41" s="28">
        <v>3903</v>
      </c>
      <c r="BN41" s="27">
        <v>0</v>
      </c>
      <c r="BO41" s="27">
        <v>0</v>
      </c>
      <c r="BP41" s="27">
        <v>58</v>
      </c>
      <c r="BQ41" s="58">
        <f>BM41-BN41-BO41-BP41</f>
        <v>3845</v>
      </c>
      <c r="BR41" s="13">
        <f>BM41/BC41</f>
        <v>0.81533319406726557</v>
      </c>
      <c r="BS41" s="46">
        <f t="shared" si="3"/>
        <v>0.80321704616670153</v>
      </c>
      <c r="BT41" s="66"/>
      <c r="BU41" s="62">
        <f>D41+U41+AL41+BC41</f>
        <v>17816</v>
      </c>
      <c r="BV41" s="59">
        <f>BG41+AP41+Y41+H41</f>
        <v>17474</v>
      </c>
      <c r="BW41" s="42">
        <f>BM41+AV41+AE41+N41</f>
        <v>7638</v>
      </c>
      <c r="BX41" s="44">
        <f>BQ41+AZ41+AI41+R41</f>
        <v>7388</v>
      </c>
      <c r="BY41" s="45">
        <f>BW41/BU41</f>
        <v>0.42871576111360576</v>
      </c>
      <c r="BZ41" s="46">
        <f t="shared" si="4"/>
        <v>0.41468343062415808</v>
      </c>
      <c r="CA41" s="60">
        <f>I41+Z41+AQ41+BH41</f>
        <v>11856</v>
      </c>
      <c r="CB41" s="63">
        <f>BW41/CA41</f>
        <v>0.64423076923076927</v>
      </c>
    </row>
    <row r="42" spans="1:80" ht="27" thickBot="1" x14ac:dyDescent="0.3">
      <c r="A42" s="5">
        <v>810106</v>
      </c>
      <c r="B42" s="155" t="s">
        <v>52</v>
      </c>
      <c r="C42" s="20" t="s">
        <v>90</v>
      </c>
      <c r="D42" s="5">
        <v>1364</v>
      </c>
      <c r="E42" s="5">
        <v>0</v>
      </c>
      <c r="F42" s="5">
        <v>34</v>
      </c>
      <c r="G42" s="5">
        <v>0</v>
      </c>
      <c r="H42" s="7">
        <f>D42-E42-F42-G42</f>
        <v>1330</v>
      </c>
      <c r="I42" s="27">
        <v>25</v>
      </c>
      <c r="J42" s="27">
        <f>I42-K42</f>
        <v>0</v>
      </c>
      <c r="K42" s="27">
        <v>25</v>
      </c>
      <c r="L42" s="27">
        <v>25</v>
      </c>
      <c r="M42" s="27">
        <v>25</v>
      </c>
      <c r="N42" s="28">
        <v>676</v>
      </c>
      <c r="O42" s="27">
        <v>0</v>
      </c>
      <c r="P42" s="27">
        <v>34</v>
      </c>
      <c r="Q42" s="27">
        <v>0</v>
      </c>
      <c r="R42" s="58">
        <f>N42-O42-P42-Q42</f>
        <v>642</v>
      </c>
      <c r="S42" s="13">
        <f>N42/D42</f>
        <v>0.49560117302052786</v>
      </c>
      <c r="T42" s="30">
        <f t="shared" si="0"/>
        <v>0.47067448680351909</v>
      </c>
      <c r="U42" s="5">
        <v>1494</v>
      </c>
      <c r="V42" s="5">
        <v>0</v>
      </c>
      <c r="W42" s="5">
        <v>41</v>
      </c>
      <c r="X42" s="5">
        <v>0</v>
      </c>
      <c r="Y42" s="7">
        <f>U42-V42-W42-X42</f>
        <v>1453</v>
      </c>
      <c r="Z42" s="27">
        <v>19</v>
      </c>
      <c r="AA42" s="27">
        <f>Z42-AB42</f>
        <v>0</v>
      </c>
      <c r="AB42" s="27">
        <v>19</v>
      </c>
      <c r="AC42" s="27">
        <v>19</v>
      </c>
      <c r="AD42" s="27">
        <v>19</v>
      </c>
      <c r="AE42" s="28">
        <v>823</v>
      </c>
      <c r="AF42" s="27">
        <v>0</v>
      </c>
      <c r="AG42" s="27">
        <v>40</v>
      </c>
      <c r="AH42" s="27">
        <v>0</v>
      </c>
      <c r="AI42" s="58">
        <f>AE42-AF42-AG42-AH42</f>
        <v>783</v>
      </c>
      <c r="AJ42" s="13">
        <f>AE42/U42</f>
        <v>0.55087014725568939</v>
      </c>
      <c r="AK42" s="30">
        <f t="shared" si="1"/>
        <v>0.52409638554216864</v>
      </c>
      <c r="AL42" s="5">
        <v>1617</v>
      </c>
      <c r="AM42" s="5">
        <v>0</v>
      </c>
      <c r="AN42" s="5">
        <v>27</v>
      </c>
      <c r="AO42" s="5">
        <v>0</v>
      </c>
      <c r="AP42" s="7">
        <f>AL42-AM42-AN42-AO42</f>
        <v>1590</v>
      </c>
      <c r="AQ42" s="27">
        <v>27</v>
      </c>
      <c r="AR42" s="27">
        <f>AQ42-AS42</f>
        <v>0</v>
      </c>
      <c r="AS42" s="27">
        <v>27</v>
      </c>
      <c r="AT42" s="27">
        <v>26</v>
      </c>
      <c r="AU42" s="27">
        <v>26</v>
      </c>
      <c r="AV42" s="28">
        <v>769</v>
      </c>
      <c r="AW42" s="27">
        <v>0</v>
      </c>
      <c r="AX42" s="27">
        <v>27</v>
      </c>
      <c r="AY42" s="27">
        <v>0</v>
      </c>
      <c r="AZ42" s="58">
        <f>AV42-AW42-AX42-AY42</f>
        <v>742</v>
      </c>
      <c r="BA42" s="13">
        <f>AV42/AL42</f>
        <v>0.47557204700061845</v>
      </c>
      <c r="BB42" s="46">
        <f t="shared" si="2"/>
        <v>0.45887445887445888</v>
      </c>
      <c r="BC42" s="5">
        <v>1969</v>
      </c>
      <c r="BD42" s="5">
        <v>0</v>
      </c>
      <c r="BE42" s="5">
        <v>28</v>
      </c>
      <c r="BF42" s="5">
        <v>0</v>
      </c>
      <c r="BG42" s="7">
        <f>BC42-BD42-BE42-BF42</f>
        <v>1941</v>
      </c>
      <c r="BH42" s="27">
        <v>326</v>
      </c>
      <c r="BI42" s="27">
        <f>BH42-BJ42</f>
        <v>114</v>
      </c>
      <c r="BJ42" s="27">
        <v>212</v>
      </c>
      <c r="BK42" s="27">
        <v>324</v>
      </c>
      <c r="BL42" s="27">
        <v>210</v>
      </c>
      <c r="BM42" s="28">
        <v>807</v>
      </c>
      <c r="BN42" s="27">
        <v>0</v>
      </c>
      <c r="BO42" s="27">
        <v>28</v>
      </c>
      <c r="BP42" s="27">
        <v>0</v>
      </c>
      <c r="BQ42" s="58">
        <f>BM42-BN42-BO42-BP42</f>
        <v>779</v>
      </c>
      <c r="BR42" s="13">
        <f>BM42/BC42</f>
        <v>0.40985271711528692</v>
      </c>
      <c r="BS42" s="46">
        <f t="shared" si="3"/>
        <v>0.39563230066023364</v>
      </c>
      <c r="BT42" s="66"/>
      <c r="BU42" s="62">
        <f>D42+U42+AL42+BC42</f>
        <v>6444</v>
      </c>
      <c r="BV42" s="59">
        <f>BG42+AP42+Y42+H42</f>
        <v>6314</v>
      </c>
      <c r="BW42" s="42">
        <f>BM42+AV42+AE42+N42</f>
        <v>3075</v>
      </c>
      <c r="BX42" s="44">
        <f>BQ42+AZ42+AI42+R42</f>
        <v>2946</v>
      </c>
      <c r="BY42" s="45">
        <f>BW42/BU42</f>
        <v>0.47718808193668527</v>
      </c>
      <c r="BZ42" s="46">
        <f t="shared" si="4"/>
        <v>0.45716945996275604</v>
      </c>
      <c r="CA42" s="60">
        <f>I42+Z42+AQ42+BH42</f>
        <v>397</v>
      </c>
      <c r="CB42" s="63">
        <f>BW42/CA42</f>
        <v>7.7455919395465997</v>
      </c>
    </row>
    <row r="43" spans="1:80" ht="27" thickBot="1" x14ac:dyDescent="0.3">
      <c r="A43" s="5">
        <v>810130</v>
      </c>
      <c r="B43" s="151" t="s">
        <v>69</v>
      </c>
      <c r="C43" s="19" t="s">
        <v>88</v>
      </c>
      <c r="D43" s="5">
        <v>3493</v>
      </c>
      <c r="E43" s="5">
        <v>0</v>
      </c>
      <c r="F43" s="5">
        <v>0</v>
      </c>
      <c r="G43" s="5">
        <v>109</v>
      </c>
      <c r="H43" s="7">
        <f>D43-E43-F43-G43</f>
        <v>3384</v>
      </c>
      <c r="I43" s="27">
        <v>6704</v>
      </c>
      <c r="J43" s="27">
        <f>I43-K43</f>
        <v>598</v>
      </c>
      <c r="K43" s="27">
        <v>6106</v>
      </c>
      <c r="L43" s="27">
        <v>6643</v>
      </c>
      <c r="M43" s="27">
        <v>6049</v>
      </c>
      <c r="N43" s="28">
        <v>344</v>
      </c>
      <c r="O43" s="27">
        <v>0</v>
      </c>
      <c r="P43" s="27">
        <v>0</v>
      </c>
      <c r="Q43" s="27">
        <v>109</v>
      </c>
      <c r="R43" s="58">
        <f>N43-O43-P43-Q43</f>
        <v>235</v>
      </c>
      <c r="S43" s="13">
        <f>N43/D43</f>
        <v>9.848267964500429E-2</v>
      </c>
      <c r="T43" s="30">
        <f t="shared" si="0"/>
        <v>6.7277411966790726E-2</v>
      </c>
      <c r="U43" s="5">
        <v>3779</v>
      </c>
      <c r="V43" s="5">
        <v>0</v>
      </c>
      <c r="W43" s="5">
        <v>0</v>
      </c>
      <c r="X43" s="5">
        <v>132</v>
      </c>
      <c r="Y43" s="7">
        <f>U43-V43-W43-X43</f>
        <v>3647</v>
      </c>
      <c r="Z43" s="27">
        <v>6991</v>
      </c>
      <c r="AA43" s="27">
        <f>Z43-AB43</f>
        <v>1</v>
      </c>
      <c r="AB43" s="27">
        <v>6990</v>
      </c>
      <c r="AC43" s="27">
        <v>6932</v>
      </c>
      <c r="AD43" s="27">
        <v>6931</v>
      </c>
      <c r="AE43" s="28">
        <v>363</v>
      </c>
      <c r="AF43" s="27">
        <v>0</v>
      </c>
      <c r="AG43" s="27">
        <v>0</v>
      </c>
      <c r="AH43" s="27">
        <v>132</v>
      </c>
      <c r="AI43" s="58">
        <f>AE43-AF43-AG43-AH43</f>
        <v>231</v>
      </c>
      <c r="AJ43" s="13">
        <f>AE43/U43</f>
        <v>9.6057157978301139E-2</v>
      </c>
      <c r="AK43" s="30">
        <f t="shared" si="1"/>
        <v>6.1127282349827998E-2</v>
      </c>
      <c r="AL43" s="5">
        <v>4883</v>
      </c>
      <c r="AM43" s="5">
        <v>0</v>
      </c>
      <c r="AN43" s="5">
        <v>0</v>
      </c>
      <c r="AO43" s="5">
        <v>217</v>
      </c>
      <c r="AP43" s="7">
        <f>AL43-AM43-AN43-AO43</f>
        <v>4666</v>
      </c>
      <c r="AQ43" s="27">
        <v>6107</v>
      </c>
      <c r="AR43" s="27">
        <f>AQ43-AS43</f>
        <v>0</v>
      </c>
      <c r="AS43" s="27">
        <v>6107</v>
      </c>
      <c r="AT43" s="27">
        <v>6036</v>
      </c>
      <c r="AU43" s="27">
        <v>6036</v>
      </c>
      <c r="AV43" s="28">
        <v>4522</v>
      </c>
      <c r="AW43" s="27">
        <v>0</v>
      </c>
      <c r="AX43" s="27">
        <v>0</v>
      </c>
      <c r="AY43" s="27">
        <v>217</v>
      </c>
      <c r="AZ43" s="58">
        <f>AV43-AW43-AX43-AY43</f>
        <v>4305</v>
      </c>
      <c r="BA43" s="13">
        <f>AV43/AL43</f>
        <v>0.92607003891050588</v>
      </c>
      <c r="BB43" s="46">
        <f t="shared" si="2"/>
        <v>0.88163014540241658</v>
      </c>
      <c r="BC43" s="5">
        <v>5129</v>
      </c>
      <c r="BD43" s="5">
        <v>0</v>
      </c>
      <c r="BE43" s="5">
        <v>0</v>
      </c>
      <c r="BF43" s="5">
        <v>185</v>
      </c>
      <c r="BG43" s="7">
        <f>BC43-BD43-BE43-BF43</f>
        <v>4944</v>
      </c>
      <c r="BH43" s="27">
        <v>2525</v>
      </c>
      <c r="BI43" s="27">
        <f>BH43-BJ43</f>
        <v>0</v>
      </c>
      <c r="BJ43" s="27">
        <v>2525</v>
      </c>
      <c r="BK43" s="27">
        <v>2491</v>
      </c>
      <c r="BL43" s="27">
        <v>2491</v>
      </c>
      <c r="BM43" s="28">
        <v>3780</v>
      </c>
      <c r="BN43" s="27">
        <v>0</v>
      </c>
      <c r="BO43" s="27">
        <v>0</v>
      </c>
      <c r="BP43" s="27">
        <v>185</v>
      </c>
      <c r="BQ43" s="58">
        <f>BM43-BN43-BO43-BP43</f>
        <v>3595</v>
      </c>
      <c r="BR43" s="13">
        <f>BM43/BC43</f>
        <v>0.73698576720608311</v>
      </c>
      <c r="BS43" s="46">
        <f t="shared" si="3"/>
        <v>0.70091635796451546</v>
      </c>
      <c r="BT43" s="66"/>
      <c r="BU43" s="62">
        <f>D43+U43+AL43+BC43</f>
        <v>17284</v>
      </c>
      <c r="BV43" s="59">
        <f>BG43+AP43+Y43+H43</f>
        <v>16641</v>
      </c>
      <c r="BW43" s="42">
        <f>BM43+AV43+AE43+N43</f>
        <v>9009</v>
      </c>
      <c r="BX43" s="44">
        <f>BQ43+AZ43+AI43+R43</f>
        <v>8366</v>
      </c>
      <c r="BY43" s="45">
        <f>BW43/BU43</f>
        <v>0.52123351076139779</v>
      </c>
      <c r="BZ43" s="46">
        <f t="shared" si="4"/>
        <v>0.48403147419578801</v>
      </c>
      <c r="CA43" s="60">
        <f>I43+Z43+AQ43+BH43</f>
        <v>22327</v>
      </c>
      <c r="CB43" s="63">
        <f>BW43/CA43</f>
        <v>0.40350248577954945</v>
      </c>
    </row>
    <row r="44" spans="1:80" ht="15.75" thickBot="1" x14ac:dyDescent="0.3">
      <c r="A44" s="5">
        <v>810089</v>
      </c>
      <c r="B44" s="155" t="s">
        <v>38</v>
      </c>
      <c r="C44" s="20" t="s">
        <v>90</v>
      </c>
      <c r="D44" s="5">
        <v>13244</v>
      </c>
      <c r="E44" s="5">
        <v>0</v>
      </c>
      <c r="F44" s="5">
        <v>9</v>
      </c>
      <c r="G44" s="5">
        <v>0</v>
      </c>
      <c r="H44" s="7">
        <f>D44-E44-F44-G44</f>
        <v>13235</v>
      </c>
      <c r="I44" s="27">
        <v>7998</v>
      </c>
      <c r="J44" s="27">
        <f>I44-K44</f>
        <v>1480</v>
      </c>
      <c r="K44" s="27">
        <v>6518</v>
      </c>
      <c r="L44" s="27">
        <v>7830</v>
      </c>
      <c r="M44" s="27">
        <v>6386</v>
      </c>
      <c r="N44" s="28">
        <v>6723</v>
      </c>
      <c r="O44" s="27">
        <v>0</v>
      </c>
      <c r="P44" s="27">
        <v>2</v>
      </c>
      <c r="Q44" s="27">
        <v>0</v>
      </c>
      <c r="R44" s="58">
        <f>N44-O44-P44-Q44</f>
        <v>6721</v>
      </c>
      <c r="S44" s="13">
        <f>N44/D44</f>
        <v>0.50762609483539711</v>
      </c>
      <c r="T44" s="30">
        <f t="shared" si="0"/>
        <v>0.50747508305647837</v>
      </c>
      <c r="U44" s="5">
        <v>16860</v>
      </c>
      <c r="V44" s="5">
        <v>0</v>
      </c>
      <c r="W44" s="5">
        <v>4</v>
      </c>
      <c r="X44" s="5">
        <v>0</v>
      </c>
      <c r="Y44" s="7">
        <f>U44-V44-W44-X44</f>
        <v>16856</v>
      </c>
      <c r="Z44" s="27">
        <v>9986</v>
      </c>
      <c r="AA44" s="27">
        <f>Z44-AB44</f>
        <v>2076</v>
      </c>
      <c r="AB44" s="27">
        <v>7910</v>
      </c>
      <c r="AC44" s="27">
        <v>9746</v>
      </c>
      <c r="AD44" s="27">
        <v>7734</v>
      </c>
      <c r="AE44" s="28">
        <v>8957</v>
      </c>
      <c r="AF44" s="27">
        <v>0</v>
      </c>
      <c r="AG44" s="27">
        <v>1</v>
      </c>
      <c r="AH44" s="27">
        <v>0</v>
      </c>
      <c r="AI44" s="58">
        <f>AE44-AF44-AG44-AH44</f>
        <v>8956</v>
      </c>
      <c r="AJ44" s="13">
        <f>AE44/U44</f>
        <v>0.53125741399762749</v>
      </c>
      <c r="AK44" s="30">
        <f t="shared" si="1"/>
        <v>0.53119810201660733</v>
      </c>
      <c r="AL44" s="5">
        <v>16437</v>
      </c>
      <c r="AM44" s="5">
        <v>0</v>
      </c>
      <c r="AN44" s="5">
        <v>4</v>
      </c>
      <c r="AO44" s="5">
        <v>0</v>
      </c>
      <c r="AP44" s="7">
        <f>AL44-AM44-AN44-AO44</f>
        <v>16433</v>
      </c>
      <c r="AQ44" s="27">
        <v>10516</v>
      </c>
      <c r="AR44" s="27">
        <f>AQ44-AS44</f>
        <v>2324</v>
      </c>
      <c r="AS44" s="27">
        <v>8192</v>
      </c>
      <c r="AT44" s="27">
        <v>10222</v>
      </c>
      <c r="AU44" s="27">
        <v>7960</v>
      </c>
      <c r="AV44" s="28">
        <v>8248</v>
      </c>
      <c r="AW44" s="27">
        <v>0</v>
      </c>
      <c r="AX44" s="27">
        <v>1</v>
      </c>
      <c r="AY44" s="27">
        <v>0</v>
      </c>
      <c r="AZ44" s="58">
        <f>AV44-AW44-AX44-AY44</f>
        <v>8247</v>
      </c>
      <c r="BA44" s="13">
        <f>AV44/AL44</f>
        <v>0.5017947313986737</v>
      </c>
      <c r="BB44" s="46">
        <f t="shared" si="2"/>
        <v>0.50173389304617633</v>
      </c>
      <c r="BC44" s="5">
        <v>19128</v>
      </c>
      <c r="BD44" s="5">
        <v>0</v>
      </c>
      <c r="BE44" s="5">
        <v>5</v>
      </c>
      <c r="BF44" s="5">
        <v>0</v>
      </c>
      <c r="BG44" s="7">
        <f>BC44-BD44-BE44-BF44</f>
        <v>19123</v>
      </c>
      <c r="BH44" s="27">
        <v>12772</v>
      </c>
      <c r="BI44" s="27">
        <f>BH44-BJ44</f>
        <v>3335</v>
      </c>
      <c r="BJ44" s="27">
        <v>9437</v>
      </c>
      <c r="BK44" s="27">
        <v>12525</v>
      </c>
      <c r="BL44" s="27">
        <v>9241</v>
      </c>
      <c r="BM44" s="28">
        <v>9678</v>
      </c>
      <c r="BN44" s="27">
        <v>0</v>
      </c>
      <c r="BO44" s="27">
        <v>1</v>
      </c>
      <c r="BP44" s="27">
        <v>0</v>
      </c>
      <c r="BQ44" s="58">
        <f>BM44-BN44-BO44-BP44</f>
        <v>9677</v>
      </c>
      <c r="BR44" s="13">
        <f>BM44/BC44</f>
        <v>0.50595984943538264</v>
      </c>
      <c r="BS44" s="46">
        <f t="shared" si="3"/>
        <v>0.50590757005437059</v>
      </c>
      <c r="BT44" s="66"/>
      <c r="BU44" s="62">
        <f>D44+U44+AL44+BC44</f>
        <v>65669</v>
      </c>
      <c r="BV44" s="59">
        <f>BG44+AP44+Y44+H44</f>
        <v>65647</v>
      </c>
      <c r="BW44" s="42">
        <f>BM44+AV44+AE44+N44</f>
        <v>33606</v>
      </c>
      <c r="BX44" s="44">
        <f>BQ44+AZ44+AI44+R44</f>
        <v>33601</v>
      </c>
      <c r="BY44" s="45">
        <f>BW44/BU44</f>
        <v>0.51174831351170258</v>
      </c>
      <c r="BZ44" s="46">
        <f t="shared" si="4"/>
        <v>0.51167217408518484</v>
      </c>
      <c r="CA44" s="60">
        <f>I44+Z44+AQ44+BH44</f>
        <v>41272</v>
      </c>
      <c r="CB44" s="63">
        <f>BW44/CA44</f>
        <v>0.81425663888350452</v>
      </c>
    </row>
    <row r="45" spans="1:80" ht="26.25" thickBot="1" x14ac:dyDescent="0.3">
      <c r="A45" s="5">
        <v>810126</v>
      </c>
      <c r="B45" s="154" t="s">
        <v>67</v>
      </c>
      <c r="C45" s="21" t="s">
        <v>91</v>
      </c>
      <c r="D45" s="5">
        <v>34365</v>
      </c>
      <c r="E45" s="5">
        <v>53</v>
      </c>
      <c r="F45" s="5">
        <v>314</v>
      </c>
      <c r="G45" s="5">
        <v>0</v>
      </c>
      <c r="H45" s="7">
        <f>D45-E45-F45-G45</f>
        <v>33998</v>
      </c>
      <c r="I45" s="27">
        <v>25729</v>
      </c>
      <c r="J45" s="27">
        <f>I45-K45</f>
        <v>776</v>
      </c>
      <c r="K45" s="27">
        <v>24953</v>
      </c>
      <c r="L45" s="27">
        <v>24953</v>
      </c>
      <c r="M45" s="27">
        <v>24953</v>
      </c>
      <c r="N45" s="28">
        <v>32453</v>
      </c>
      <c r="O45" s="27">
        <v>0</v>
      </c>
      <c r="P45" s="27">
        <v>309</v>
      </c>
      <c r="Q45" s="27">
        <v>0</v>
      </c>
      <c r="R45" s="58">
        <f>N45-O45-P45-Q45</f>
        <v>32144</v>
      </c>
      <c r="S45" s="13">
        <f>N45/D45</f>
        <v>0.94436199621708128</v>
      </c>
      <c r="T45" s="30">
        <f t="shared" si="0"/>
        <v>0.93537028953877488</v>
      </c>
      <c r="U45" s="5">
        <v>40191</v>
      </c>
      <c r="V45" s="5">
        <v>49</v>
      </c>
      <c r="W45" s="5">
        <v>215</v>
      </c>
      <c r="X45" s="5">
        <v>0</v>
      </c>
      <c r="Y45" s="7">
        <f>U45-V45-W45-X45</f>
        <v>39927</v>
      </c>
      <c r="Z45" s="27">
        <v>32563</v>
      </c>
      <c r="AA45" s="27">
        <f>Z45-AB45</f>
        <v>1219</v>
      </c>
      <c r="AB45" s="27">
        <v>31344</v>
      </c>
      <c r="AC45" s="27">
        <v>31344</v>
      </c>
      <c r="AD45" s="27">
        <v>31344</v>
      </c>
      <c r="AE45" s="28">
        <v>34298</v>
      </c>
      <c r="AF45" s="27">
        <v>0</v>
      </c>
      <c r="AG45" s="27">
        <v>128</v>
      </c>
      <c r="AH45" s="27">
        <v>0</v>
      </c>
      <c r="AI45" s="58">
        <f>AE45-AF45-AG45-AH45</f>
        <v>34170</v>
      </c>
      <c r="AJ45" s="13">
        <f>AE45/U45</f>
        <v>0.85337513373640861</v>
      </c>
      <c r="AK45" s="30">
        <f t="shared" si="1"/>
        <v>0.85019034112114655</v>
      </c>
      <c r="AL45" s="5">
        <v>49280</v>
      </c>
      <c r="AM45" s="5">
        <v>46</v>
      </c>
      <c r="AN45" s="5">
        <v>249</v>
      </c>
      <c r="AO45" s="5">
        <v>0</v>
      </c>
      <c r="AP45" s="7">
        <f>AL45-AM45-AN45-AO45</f>
        <v>48985</v>
      </c>
      <c r="AQ45" s="27">
        <v>33528</v>
      </c>
      <c r="AR45" s="27">
        <f>AQ45-AS45</f>
        <v>1266</v>
      </c>
      <c r="AS45" s="27">
        <v>32262</v>
      </c>
      <c r="AT45" s="27">
        <v>32262</v>
      </c>
      <c r="AU45" s="27">
        <v>32262</v>
      </c>
      <c r="AV45" s="28">
        <v>14494</v>
      </c>
      <c r="AW45" s="27">
        <v>0</v>
      </c>
      <c r="AX45" s="27">
        <v>119</v>
      </c>
      <c r="AY45" s="27">
        <v>0</v>
      </c>
      <c r="AZ45" s="58">
        <f>AV45-AW45-AX45-AY45</f>
        <v>14375</v>
      </c>
      <c r="BA45" s="13">
        <f>AV45/AL45</f>
        <v>0.29411525974025976</v>
      </c>
      <c r="BB45" s="46">
        <f t="shared" si="2"/>
        <v>0.29170048701298701</v>
      </c>
      <c r="BC45" s="5">
        <v>49447</v>
      </c>
      <c r="BD45" s="5">
        <v>47</v>
      </c>
      <c r="BE45" s="5">
        <v>286</v>
      </c>
      <c r="BF45" s="5">
        <v>0</v>
      </c>
      <c r="BG45" s="7">
        <f>BC45-BD45-BE45-BF45</f>
        <v>49114</v>
      </c>
      <c r="BH45" s="27">
        <v>35853</v>
      </c>
      <c r="BI45" s="27">
        <f>BH45-BJ45</f>
        <v>1652</v>
      </c>
      <c r="BJ45" s="27">
        <v>34201</v>
      </c>
      <c r="BK45" s="27">
        <v>34201</v>
      </c>
      <c r="BL45" s="27">
        <v>34201</v>
      </c>
      <c r="BM45" s="28">
        <v>11258</v>
      </c>
      <c r="BN45" s="27">
        <v>0</v>
      </c>
      <c r="BO45" s="27">
        <v>140</v>
      </c>
      <c r="BP45" s="27">
        <v>0</v>
      </c>
      <c r="BQ45" s="58">
        <f>BM45-BN45-BO45-BP45</f>
        <v>11118</v>
      </c>
      <c r="BR45" s="13">
        <f>BM45/BC45</f>
        <v>0.22767812000728052</v>
      </c>
      <c r="BS45" s="46">
        <f t="shared" si="3"/>
        <v>0.22484680567071813</v>
      </c>
      <c r="BT45" s="66"/>
      <c r="BU45" s="62">
        <f>D45+U45+AL45+BC45</f>
        <v>173283</v>
      </c>
      <c r="BV45" s="59">
        <f>BG45+AP45+Y45+H45</f>
        <v>172024</v>
      </c>
      <c r="BW45" s="42">
        <f>BM45+AV45+AE45+N45</f>
        <v>92503</v>
      </c>
      <c r="BX45" s="44">
        <f>BQ45+AZ45+AI45+R45</f>
        <v>91807</v>
      </c>
      <c r="BY45" s="45">
        <f>BW45/BU45</f>
        <v>0.53382616875284938</v>
      </c>
      <c r="BZ45" s="46">
        <f t="shared" si="4"/>
        <v>0.52980961779285907</v>
      </c>
      <c r="CA45" s="60">
        <f>I45+Z45+AQ45+BH45</f>
        <v>127673</v>
      </c>
      <c r="CB45" s="63">
        <f>BW45/CA45</f>
        <v>0.72453063686135677</v>
      </c>
    </row>
    <row r="46" spans="1:80" ht="15.75" thickBot="1" x14ac:dyDescent="0.3">
      <c r="A46" s="5">
        <v>810004</v>
      </c>
      <c r="B46" s="155" t="s">
        <v>19</v>
      </c>
      <c r="C46" s="20" t="s">
        <v>90</v>
      </c>
      <c r="D46" s="5">
        <v>5576</v>
      </c>
      <c r="E46" s="5">
        <v>0</v>
      </c>
      <c r="F46" s="5">
        <v>0</v>
      </c>
      <c r="G46" s="5">
        <v>0</v>
      </c>
      <c r="H46" s="7">
        <f>D46-E46-F46-G46</f>
        <v>5576</v>
      </c>
      <c r="I46" s="27">
        <v>307</v>
      </c>
      <c r="J46" s="27">
        <f>I46-K46</f>
        <v>0</v>
      </c>
      <c r="K46" s="27">
        <v>307</v>
      </c>
      <c r="L46" s="27">
        <v>306</v>
      </c>
      <c r="M46" s="27">
        <v>306</v>
      </c>
      <c r="N46" s="28">
        <v>3771</v>
      </c>
      <c r="O46" s="27">
        <v>0</v>
      </c>
      <c r="P46" s="27">
        <v>0</v>
      </c>
      <c r="Q46" s="27">
        <v>0</v>
      </c>
      <c r="R46" s="58">
        <f>N46-O46-P46-Q46</f>
        <v>3771</v>
      </c>
      <c r="S46" s="13">
        <f>N46/D46</f>
        <v>0.67629124820659969</v>
      </c>
      <c r="T46" s="30">
        <f t="shared" si="0"/>
        <v>0.67629124820659969</v>
      </c>
      <c r="U46" s="5">
        <v>5823</v>
      </c>
      <c r="V46" s="5">
        <v>0</v>
      </c>
      <c r="W46" s="5">
        <v>0</v>
      </c>
      <c r="X46" s="5">
        <v>0</v>
      </c>
      <c r="Y46" s="7">
        <f>U46-V46-W46-X46</f>
        <v>5823</v>
      </c>
      <c r="Z46" s="27">
        <v>302</v>
      </c>
      <c r="AA46" s="27">
        <f>Z46-AB46</f>
        <v>0</v>
      </c>
      <c r="AB46" s="27">
        <v>302</v>
      </c>
      <c r="AC46" s="27">
        <v>296</v>
      </c>
      <c r="AD46" s="27">
        <v>296</v>
      </c>
      <c r="AE46" s="28">
        <v>3577</v>
      </c>
      <c r="AF46" s="27">
        <v>0</v>
      </c>
      <c r="AG46" s="27">
        <v>0</v>
      </c>
      <c r="AH46" s="27">
        <v>0</v>
      </c>
      <c r="AI46" s="58">
        <f>AE46-AF46-AG46-AH46</f>
        <v>3577</v>
      </c>
      <c r="AJ46" s="13">
        <f>AE46/U46</f>
        <v>0.61428816761119698</v>
      </c>
      <c r="AK46" s="30">
        <f t="shared" si="1"/>
        <v>0.61428816761119698</v>
      </c>
      <c r="AL46" s="5">
        <v>6117</v>
      </c>
      <c r="AM46" s="5">
        <v>0</v>
      </c>
      <c r="AN46" s="5">
        <v>0</v>
      </c>
      <c r="AO46" s="5">
        <v>0</v>
      </c>
      <c r="AP46" s="7">
        <f>AL46-AM46-AN46-AO46</f>
        <v>6117</v>
      </c>
      <c r="AQ46" s="27">
        <v>929</v>
      </c>
      <c r="AR46" s="27">
        <f>AQ46-AS46</f>
        <v>0</v>
      </c>
      <c r="AS46" s="27">
        <v>929</v>
      </c>
      <c r="AT46" s="27">
        <v>917</v>
      </c>
      <c r="AU46" s="27">
        <v>917</v>
      </c>
      <c r="AV46" s="28">
        <v>3227</v>
      </c>
      <c r="AW46" s="27">
        <v>0</v>
      </c>
      <c r="AX46" s="27">
        <v>0</v>
      </c>
      <c r="AY46" s="27">
        <v>0</v>
      </c>
      <c r="AZ46" s="58">
        <f>AV46-AW46-AX46-AY46</f>
        <v>3227</v>
      </c>
      <c r="BA46" s="13">
        <f>AV46/AL46</f>
        <v>0.52754618276933141</v>
      </c>
      <c r="BB46" s="46">
        <f t="shared" si="2"/>
        <v>0.52754618276933141</v>
      </c>
      <c r="BC46" s="5">
        <v>6664</v>
      </c>
      <c r="BD46" s="5">
        <v>0</v>
      </c>
      <c r="BE46" s="5">
        <v>0</v>
      </c>
      <c r="BF46" s="5">
        <v>0</v>
      </c>
      <c r="BG46" s="7">
        <f>BC46-BD46-BE46-BF46</f>
        <v>6664</v>
      </c>
      <c r="BH46" s="27">
        <v>1529</v>
      </c>
      <c r="BI46" s="27">
        <f>BH46-BJ46</f>
        <v>2</v>
      </c>
      <c r="BJ46" s="27">
        <v>1527</v>
      </c>
      <c r="BK46" s="27">
        <v>1518</v>
      </c>
      <c r="BL46" s="27">
        <v>1516</v>
      </c>
      <c r="BM46" s="28">
        <v>3089</v>
      </c>
      <c r="BN46" s="27">
        <v>0</v>
      </c>
      <c r="BO46" s="27">
        <v>0</v>
      </c>
      <c r="BP46" s="27">
        <v>0</v>
      </c>
      <c r="BQ46" s="58">
        <f>BM46-BN46-BO46-BP46</f>
        <v>3089</v>
      </c>
      <c r="BR46" s="13">
        <f>BM46/BC46</f>
        <v>0.46353541416566629</v>
      </c>
      <c r="BS46" s="46">
        <f t="shared" si="3"/>
        <v>0.46353541416566629</v>
      </c>
      <c r="BT46" s="66"/>
      <c r="BU46" s="62">
        <f>D46+U46+AL46+BC46</f>
        <v>24180</v>
      </c>
      <c r="BV46" s="59">
        <f>BG46+AP46+Y46+H46</f>
        <v>24180</v>
      </c>
      <c r="BW46" s="42">
        <f>BM46+AV46+AE46+N46</f>
        <v>13664</v>
      </c>
      <c r="BX46" s="44">
        <f>BQ46+AZ46+AI46+R46</f>
        <v>13664</v>
      </c>
      <c r="BY46" s="45">
        <f>BW46/BU46</f>
        <v>0.56509511993382966</v>
      </c>
      <c r="BZ46" s="46">
        <f t="shared" si="4"/>
        <v>0.56509511993382966</v>
      </c>
      <c r="CA46" s="60">
        <f>I46+Z46+AQ46+BH46</f>
        <v>3067</v>
      </c>
      <c r="CB46" s="63">
        <f>BW46/CA46</f>
        <v>4.4551679165308116</v>
      </c>
    </row>
    <row r="47" spans="1:80" ht="27" thickBot="1" x14ac:dyDescent="0.3">
      <c r="A47" s="5">
        <v>810098</v>
      </c>
      <c r="B47" s="155" t="s">
        <v>45</v>
      </c>
      <c r="C47" s="20" t="s">
        <v>90</v>
      </c>
      <c r="D47" s="5">
        <v>5370</v>
      </c>
      <c r="E47" s="5">
        <v>0</v>
      </c>
      <c r="F47" s="5">
        <v>0</v>
      </c>
      <c r="G47" s="5">
        <v>0</v>
      </c>
      <c r="H47" s="7">
        <f>D47-E47-F47-G47</f>
        <v>5370</v>
      </c>
      <c r="I47" s="27">
        <v>5940</v>
      </c>
      <c r="J47" s="27">
        <f>I47-K47</f>
        <v>2062</v>
      </c>
      <c r="K47" s="27">
        <v>3878</v>
      </c>
      <c r="L47" s="27">
        <v>5616</v>
      </c>
      <c r="M47" s="27">
        <v>3565</v>
      </c>
      <c r="N47" s="28">
        <v>1845</v>
      </c>
      <c r="O47" s="27">
        <v>0</v>
      </c>
      <c r="P47" s="27">
        <v>0</v>
      </c>
      <c r="Q47" s="27">
        <v>0</v>
      </c>
      <c r="R47" s="58">
        <f>N47-O47-P47-Q47</f>
        <v>1845</v>
      </c>
      <c r="S47" s="13">
        <f>N47/D47</f>
        <v>0.34357541899441341</v>
      </c>
      <c r="T47" s="30">
        <f t="shared" si="0"/>
        <v>0.34357541899441341</v>
      </c>
      <c r="U47" s="5">
        <v>5590</v>
      </c>
      <c r="V47" s="5">
        <v>0</v>
      </c>
      <c r="W47" s="5">
        <v>0</v>
      </c>
      <c r="X47" s="5">
        <v>0</v>
      </c>
      <c r="Y47" s="7">
        <f>U47-V47-W47-X47</f>
        <v>5590</v>
      </c>
      <c r="Z47" s="27">
        <v>7690</v>
      </c>
      <c r="AA47" s="27">
        <f>Z47-AB47</f>
        <v>3726</v>
      </c>
      <c r="AB47" s="27">
        <v>3964</v>
      </c>
      <c r="AC47" s="27">
        <v>7240</v>
      </c>
      <c r="AD47" s="27">
        <v>3523</v>
      </c>
      <c r="AE47" s="28">
        <v>2101</v>
      </c>
      <c r="AF47" s="27">
        <v>0</v>
      </c>
      <c r="AG47" s="27">
        <v>0</v>
      </c>
      <c r="AH47" s="27">
        <v>0</v>
      </c>
      <c r="AI47" s="58">
        <f>AE47-AF47-AG47-AH47</f>
        <v>2101</v>
      </c>
      <c r="AJ47" s="13">
        <f>AE47/U47</f>
        <v>0.37584973166368513</v>
      </c>
      <c r="AK47" s="30">
        <f t="shared" si="1"/>
        <v>0.37584973166368513</v>
      </c>
      <c r="AL47" s="5">
        <v>6265</v>
      </c>
      <c r="AM47" s="5">
        <v>0</v>
      </c>
      <c r="AN47" s="5">
        <v>0</v>
      </c>
      <c r="AO47" s="5">
        <v>1</v>
      </c>
      <c r="AP47" s="7">
        <f>AL47-AM47-AN47-AO47</f>
        <v>6264</v>
      </c>
      <c r="AQ47" s="27">
        <v>4724</v>
      </c>
      <c r="AR47" s="27">
        <f>AQ47-AS47</f>
        <v>2046</v>
      </c>
      <c r="AS47" s="27">
        <v>2678</v>
      </c>
      <c r="AT47" s="27">
        <v>4505</v>
      </c>
      <c r="AU47" s="27">
        <v>2463</v>
      </c>
      <c r="AV47" s="28">
        <v>3802</v>
      </c>
      <c r="AW47" s="27">
        <v>0</v>
      </c>
      <c r="AX47" s="27">
        <v>0</v>
      </c>
      <c r="AY47" s="27">
        <v>1</v>
      </c>
      <c r="AZ47" s="58">
        <f>AV47-AW47-AX47-AY47</f>
        <v>3801</v>
      </c>
      <c r="BA47" s="13">
        <f>AV47/AL47</f>
        <v>0.60686352753391859</v>
      </c>
      <c r="BB47" s="46">
        <f t="shared" si="2"/>
        <v>0.60670391061452511</v>
      </c>
      <c r="BC47" s="5">
        <v>6145</v>
      </c>
      <c r="BD47" s="5">
        <v>0</v>
      </c>
      <c r="BE47" s="5">
        <v>0</v>
      </c>
      <c r="BF47" s="5">
        <v>0</v>
      </c>
      <c r="BG47" s="7">
        <f>BC47-BD47-BE47-BF47</f>
        <v>6145</v>
      </c>
      <c r="BH47" s="27">
        <v>262</v>
      </c>
      <c r="BI47" s="27">
        <f>BH47-BJ47</f>
        <v>87</v>
      </c>
      <c r="BJ47" s="27">
        <v>175</v>
      </c>
      <c r="BK47" s="27">
        <v>262</v>
      </c>
      <c r="BL47" s="27">
        <v>175</v>
      </c>
      <c r="BM47" s="28">
        <v>5972</v>
      </c>
      <c r="BN47" s="27">
        <v>0</v>
      </c>
      <c r="BO47" s="27">
        <v>0</v>
      </c>
      <c r="BP47" s="27">
        <v>0</v>
      </c>
      <c r="BQ47" s="58">
        <f>BM47-BN47-BO47-BP47</f>
        <v>5972</v>
      </c>
      <c r="BR47" s="13">
        <f>BM47/BC47</f>
        <v>0.97184703010577711</v>
      </c>
      <c r="BS47" s="46">
        <f t="shared" si="3"/>
        <v>0.97184703010577711</v>
      </c>
      <c r="BT47" s="66"/>
      <c r="BU47" s="62">
        <f>D47+U47+AL47+BC47</f>
        <v>23370</v>
      </c>
      <c r="BV47" s="59">
        <f>BG47+AP47+Y47+H47</f>
        <v>23369</v>
      </c>
      <c r="BW47" s="42">
        <f>BM47+AV47+AE47+N47</f>
        <v>13720</v>
      </c>
      <c r="BX47" s="44">
        <f>BQ47+AZ47+AI47+R47</f>
        <v>13719</v>
      </c>
      <c r="BY47" s="45">
        <f>BW47/BU47</f>
        <v>0.5870774497218656</v>
      </c>
      <c r="BZ47" s="46">
        <f t="shared" si="4"/>
        <v>0.58703465982028247</v>
      </c>
      <c r="CA47" s="60">
        <f>I47+Z47+AQ47+BH47</f>
        <v>18616</v>
      </c>
      <c r="CB47" s="63">
        <f>BW47/CA47</f>
        <v>0.73700042973785995</v>
      </c>
    </row>
    <row r="48" spans="1:80" ht="27" thickBot="1" x14ac:dyDescent="0.3">
      <c r="A48" s="5">
        <v>810026</v>
      </c>
      <c r="B48" s="153" t="s">
        <v>25</v>
      </c>
      <c r="C48" s="22" t="s">
        <v>92</v>
      </c>
      <c r="D48" s="5">
        <v>562</v>
      </c>
      <c r="E48" s="5">
        <v>0</v>
      </c>
      <c r="F48" s="5">
        <v>0</v>
      </c>
      <c r="G48" s="5">
        <v>16</v>
      </c>
      <c r="H48" s="7">
        <f>D48-E48-F48-G48</f>
        <v>546</v>
      </c>
      <c r="I48" s="27">
        <v>615</v>
      </c>
      <c r="J48" s="27">
        <f>I48-K48</f>
        <v>0</v>
      </c>
      <c r="K48" s="27">
        <v>615</v>
      </c>
      <c r="L48" s="27">
        <v>612</v>
      </c>
      <c r="M48" s="27">
        <v>612</v>
      </c>
      <c r="N48" s="28">
        <v>298</v>
      </c>
      <c r="O48" s="27">
        <v>0</v>
      </c>
      <c r="P48" s="27">
        <v>0</v>
      </c>
      <c r="Q48" s="27">
        <v>16</v>
      </c>
      <c r="R48" s="58">
        <f>N48-O48-P48-Q48</f>
        <v>282</v>
      </c>
      <c r="S48" s="13">
        <f>N48/D48</f>
        <v>0.53024911032028466</v>
      </c>
      <c r="T48" s="30">
        <f t="shared" si="0"/>
        <v>0.50177935943060503</v>
      </c>
      <c r="U48" s="5">
        <v>789</v>
      </c>
      <c r="V48" s="5">
        <v>0</v>
      </c>
      <c r="W48" s="5">
        <v>0</v>
      </c>
      <c r="X48" s="5">
        <v>20</v>
      </c>
      <c r="Y48" s="7">
        <f>U48-V48-W48-X48</f>
        <v>769</v>
      </c>
      <c r="Z48" s="27">
        <v>923</v>
      </c>
      <c r="AA48" s="27">
        <f>Z48-AB48</f>
        <v>0</v>
      </c>
      <c r="AB48" s="27">
        <v>923</v>
      </c>
      <c r="AC48" s="27">
        <v>914</v>
      </c>
      <c r="AD48" s="27">
        <v>914</v>
      </c>
      <c r="AE48" s="28">
        <v>301</v>
      </c>
      <c r="AF48" s="27">
        <v>0</v>
      </c>
      <c r="AG48" s="27">
        <v>0</v>
      </c>
      <c r="AH48" s="27">
        <v>20</v>
      </c>
      <c r="AI48" s="58">
        <f>AE48-AF48-AG48-AH48</f>
        <v>281</v>
      </c>
      <c r="AJ48" s="13">
        <f>AE48/U48</f>
        <v>0.38149556400506973</v>
      </c>
      <c r="AK48" s="30">
        <f t="shared" si="1"/>
        <v>0.3561470215462611</v>
      </c>
      <c r="AL48" s="5">
        <v>862</v>
      </c>
      <c r="AM48" s="5">
        <v>0</v>
      </c>
      <c r="AN48" s="5">
        <v>0</v>
      </c>
      <c r="AO48" s="5">
        <v>31</v>
      </c>
      <c r="AP48" s="7">
        <f>AL48-AM48-AN48-AO48</f>
        <v>831</v>
      </c>
      <c r="AQ48" s="27">
        <v>851</v>
      </c>
      <c r="AR48" s="27">
        <f>AQ48-AS48</f>
        <v>0</v>
      </c>
      <c r="AS48" s="27">
        <v>851</v>
      </c>
      <c r="AT48" s="27">
        <v>847</v>
      </c>
      <c r="AU48" s="27">
        <v>847</v>
      </c>
      <c r="AV48" s="28">
        <v>498</v>
      </c>
      <c r="AW48" s="27">
        <v>0</v>
      </c>
      <c r="AX48" s="27">
        <v>0</v>
      </c>
      <c r="AY48" s="27">
        <v>31</v>
      </c>
      <c r="AZ48" s="58">
        <f>AV48-AW48-AX48-AY48</f>
        <v>467</v>
      </c>
      <c r="BA48" s="13">
        <f>AV48/AL48</f>
        <v>0.57772621809744784</v>
      </c>
      <c r="BB48" s="46">
        <f t="shared" si="2"/>
        <v>0.54176334106728541</v>
      </c>
      <c r="BC48" s="5">
        <v>984</v>
      </c>
      <c r="BD48" s="5">
        <v>0</v>
      </c>
      <c r="BE48" s="5">
        <v>0</v>
      </c>
      <c r="BF48" s="5">
        <v>26</v>
      </c>
      <c r="BG48" s="7">
        <f>BC48-BD48-BE48-BF48</f>
        <v>958</v>
      </c>
      <c r="BH48" s="27">
        <v>0</v>
      </c>
      <c r="BI48" s="27">
        <f>BH48-BJ48</f>
        <v>0</v>
      </c>
      <c r="BJ48" s="27">
        <v>0</v>
      </c>
      <c r="BK48" s="27">
        <v>0</v>
      </c>
      <c r="BL48" s="27">
        <v>0</v>
      </c>
      <c r="BM48" s="28">
        <v>984</v>
      </c>
      <c r="BN48" s="27">
        <v>0</v>
      </c>
      <c r="BO48" s="27">
        <v>0</v>
      </c>
      <c r="BP48" s="27">
        <v>26</v>
      </c>
      <c r="BQ48" s="58">
        <f>BM48-BN48-BO48-BP48</f>
        <v>958</v>
      </c>
      <c r="BR48" s="13">
        <f>BM48/BC48</f>
        <v>1</v>
      </c>
      <c r="BS48" s="46">
        <f t="shared" si="3"/>
        <v>0.97357723577235777</v>
      </c>
      <c r="BT48" s="66"/>
      <c r="BU48" s="62">
        <f>D48+U48+AL48+BC48</f>
        <v>3197</v>
      </c>
      <c r="BV48" s="59">
        <f>BG48+AP48+Y48+H48</f>
        <v>3104</v>
      </c>
      <c r="BW48" s="42">
        <f>BM48+AV48+AE48+N48</f>
        <v>2081</v>
      </c>
      <c r="BX48" s="44">
        <f>BQ48+AZ48+AI48+R48</f>
        <v>1988</v>
      </c>
      <c r="BY48" s="45">
        <f>BW48/BU48</f>
        <v>0.65092274006881456</v>
      </c>
      <c r="BZ48" s="46">
        <f t="shared" si="4"/>
        <v>0.62183296840788238</v>
      </c>
      <c r="CA48" s="60">
        <f>I48+Z48+AQ48+BH48</f>
        <v>2389</v>
      </c>
      <c r="CB48" s="63">
        <f>BW48/CA48</f>
        <v>0.87107576391795727</v>
      </c>
    </row>
    <row r="49" spans="1:80" ht="27" thickBot="1" x14ac:dyDescent="0.3">
      <c r="A49" s="5">
        <v>810103</v>
      </c>
      <c r="B49" s="155" t="s">
        <v>49</v>
      </c>
      <c r="C49" s="20" t="s">
        <v>90</v>
      </c>
      <c r="D49" s="5">
        <v>6081</v>
      </c>
      <c r="E49" s="5">
        <v>0</v>
      </c>
      <c r="F49" s="5">
        <v>0</v>
      </c>
      <c r="G49" s="5">
        <v>0</v>
      </c>
      <c r="H49" s="7">
        <f>D49-E49-F49-G49</f>
        <v>6081</v>
      </c>
      <c r="I49" s="27">
        <v>2082</v>
      </c>
      <c r="J49" s="27">
        <f>I49-K49</f>
        <v>4</v>
      </c>
      <c r="K49" s="27">
        <v>2078</v>
      </c>
      <c r="L49" s="27">
        <v>1929</v>
      </c>
      <c r="M49" s="27">
        <v>1927</v>
      </c>
      <c r="N49" s="28">
        <v>4062</v>
      </c>
      <c r="O49" s="27">
        <v>0</v>
      </c>
      <c r="P49" s="27">
        <v>0</v>
      </c>
      <c r="Q49" s="27">
        <v>0</v>
      </c>
      <c r="R49" s="58">
        <f>N49-O49-P49-Q49</f>
        <v>4062</v>
      </c>
      <c r="S49" s="13">
        <f>N49/D49</f>
        <v>0.66798223976319682</v>
      </c>
      <c r="T49" s="30">
        <f t="shared" si="0"/>
        <v>0.66798223976319682</v>
      </c>
      <c r="U49" s="5">
        <v>6624</v>
      </c>
      <c r="V49" s="5">
        <v>0</v>
      </c>
      <c r="W49" s="5">
        <v>0</v>
      </c>
      <c r="X49" s="5">
        <v>0</v>
      </c>
      <c r="Y49" s="7">
        <f>U49-V49-W49-X49</f>
        <v>6624</v>
      </c>
      <c r="Z49" s="27">
        <v>2395</v>
      </c>
      <c r="AA49" s="27">
        <f>Z49-AB49</f>
        <v>4</v>
      </c>
      <c r="AB49" s="27">
        <v>2391</v>
      </c>
      <c r="AC49" s="27">
        <v>2248</v>
      </c>
      <c r="AD49" s="27">
        <v>2244</v>
      </c>
      <c r="AE49" s="28">
        <v>4254</v>
      </c>
      <c r="AF49" s="27">
        <v>0</v>
      </c>
      <c r="AG49" s="27">
        <v>0</v>
      </c>
      <c r="AH49" s="27">
        <v>0</v>
      </c>
      <c r="AI49" s="58">
        <f>AE49-AF49-AG49-AH49</f>
        <v>4254</v>
      </c>
      <c r="AJ49" s="13">
        <f>AE49/U49</f>
        <v>0.64221014492753625</v>
      </c>
      <c r="AK49" s="30">
        <f t="shared" si="1"/>
        <v>0.64221014492753625</v>
      </c>
      <c r="AL49" s="5">
        <v>6772</v>
      </c>
      <c r="AM49" s="5">
        <v>0</v>
      </c>
      <c r="AN49" s="5">
        <v>0</v>
      </c>
      <c r="AO49" s="5">
        <v>0</v>
      </c>
      <c r="AP49" s="7">
        <f>AL49-AM49-AN49-AO49</f>
        <v>6772</v>
      </c>
      <c r="AQ49" s="27">
        <v>2544</v>
      </c>
      <c r="AR49" s="27">
        <f>AQ49-AS49</f>
        <v>4</v>
      </c>
      <c r="AS49" s="27">
        <v>2540</v>
      </c>
      <c r="AT49" s="27">
        <v>2246</v>
      </c>
      <c r="AU49" s="27">
        <v>2242</v>
      </c>
      <c r="AV49" s="28">
        <v>4418</v>
      </c>
      <c r="AW49" s="27">
        <v>0</v>
      </c>
      <c r="AX49" s="27">
        <v>0</v>
      </c>
      <c r="AY49" s="27">
        <v>0</v>
      </c>
      <c r="AZ49" s="58">
        <f>AV49-AW49-AX49-AY49</f>
        <v>4418</v>
      </c>
      <c r="BA49" s="13">
        <f>AV49/AL49</f>
        <v>0.65239220318960423</v>
      </c>
      <c r="BB49" s="46">
        <f t="shared" si="2"/>
        <v>0.65239220318960423</v>
      </c>
      <c r="BC49" s="5">
        <v>7377</v>
      </c>
      <c r="BD49" s="5">
        <v>0</v>
      </c>
      <c r="BE49" s="5">
        <v>0</v>
      </c>
      <c r="BF49" s="5">
        <v>0</v>
      </c>
      <c r="BG49" s="7">
        <f>BC49-BD49-BE49-BF49</f>
        <v>7377</v>
      </c>
      <c r="BH49" s="27">
        <v>2655</v>
      </c>
      <c r="BI49" s="27">
        <f>BH49-BJ49</f>
        <v>5</v>
      </c>
      <c r="BJ49" s="27">
        <v>2650</v>
      </c>
      <c r="BK49" s="27">
        <v>2379</v>
      </c>
      <c r="BL49" s="27">
        <v>2374</v>
      </c>
      <c r="BM49" s="28">
        <v>4847</v>
      </c>
      <c r="BN49" s="27">
        <v>0</v>
      </c>
      <c r="BO49" s="27">
        <v>0</v>
      </c>
      <c r="BP49" s="27">
        <v>0</v>
      </c>
      <c r="BQ49" s="58">
        <f>BM49-BN49-BO49-BP49</f>
        <v>4847</v>
      </c>
      <c r="BR49" s="13">
        <f>BM49/BC49</f>
        <v>0.65704215805883148</v>
      </c>
      <c r="BS49" s="46">
        <f t="shared" si="3"/>
        <v>0.65704215805883148</v>
      </c>
      <c r="BT49" s="66"/>
      <c r="BU49" s="62">
        <f>D49+U49+AL49+BC49</f>
        <v>26854</v>
      </c>
      <c r="BV49" s="59">
        <f>BG49+AP49+Y49+H49</f>
        <v>26854</v>
      </c>
      <c r="BW49" s="42">
        <f>BM49+AV49+AE49+N49</f>
        <v>17581</v>
      </c>
      <c r="BX49" s="44">
        <f>BQ49+AZ49+AI49+R49</f>
        <v>17581</v>
      </c>
      <c r="BY49" s="45">
        <f>BW49/BU49</f>
        <v>0.6546883145900052</v>
      </c>
      <c r="BZ49" s="46">
        <f t="shared" si="4"/>
        <v>0.6546883145900052</v>
      </c>
      <c r="CA49" s="60">
        <f>I49+Z49+AQ49+BH49</f>
        <v>9676</v>
      </c>
      <c r="CB49" s="63">
        <f>BW49/CA49</f>
        <v>1.8169698222405952</v>
      </c>
    </row>
    <row r="50" spans="1:80" ht="27" thickBot="1" x14ac:dyDescent="0.3">
      <c r="A50" s="5">
        <v>810104</v>
      </c>
      <c r="B50" s="155" t="s">
        <v>50</v>
      </c>
      <c r="C50" s="20" t="s">
        <v>90</v>
      </c>
      <c r="D50" s="5">
        <v>3899</v>
      </c>
      <c r="E50" s="5">
        <v>0</v>
      </c>
      <c r="F50" s="5">
        <v>0</v>
      </c>
      <c r="G50" s="5">
        <v>0</v>
      </c>
      <c r="H50" s="7">
        <f>D50-E50-F50-G50</f>
        <v>3899</v>
      </c>
      <c r="I50" s="27">
        <v>0</v>
      </c>
      <c r="J50" s="27">
        <f>I50-K50</f>
        <v>0</v>
      </c>
      <c r="K50" s="27">
        <v>0</v>
      </c>
      <c r="L50" s="27">
        <v>0</v>
      </c>
      <c r="M50" s="27">
        <v>0</v>
      </c>
      <c r="N50" s="28">
        <v>2936</v>
      </c>
      <c r="O50" s="27">
        <v>0</v>
      </c>
      <c r="P50" s="27">
        <v>0</v>
      </c>
      <c r="Q50" s="27">
        <v>0</v>
      </c>
      <c r="R50" s="58">
        <f>N50-O50-P50-Q50</f>
        <v>2936</v>
      </c>
      <c r="S50" s="13">
        <f>N50/D50</f>
        <v>0.75301359322903305</v>
      </c>
      <c r="T50" s="30">
        <f t="shared" si="0"/>
        <v>0.75301359322903305</v>
      </c>
      <c r="U50" s="5">
        <v>3964</v>
      </c>
      <c r="V50" s="5">
        <v>0</v>
      </c>
      <c r="W50" s="5">
        <v>0</v>
      </c>
      <c r="X50" s="5">
        <v>0</v>
      </c>
      <c r="Y50" s="7">
        <f>U50-V50-W50-X50</f>
        <v>3964</v>
      </c>
      <c r="Z50" s="27">
        <v>0</v>
      </c>
      <c r="AA50" s="27">
        <f>Z50-AB50</f>
        <v>0</v>
      </c>
      <c r="AB50" s="27">
        <v>0</v>
      </c>
      <c r="AC50" s="27">
        <v>0</v>
      </c>
      <c r="AD50" s="27">
        <v>0</v>
      </c>
      <c r="AE50" s="28">
        <v>2627</v>
      </c>
      <c r="AF50" s="27">
        <v>0</v>
      </c>
      <c r="AG50" s="27">
        <v>0</v>
      </c>
      <c r="AH50" s="27">
        <v>0</v>
      </c>
      <c r="AI50" s="58">
        <f>AE50-AF50-AG50-AH50</f>
        <v>2627</v>
      </c>
      <c r="AJ50" s="13">
        <f>AE50/U50</f>
        <v>0.66271442986881934</v>
      </c>
      <c r="AK50" s="30">
        <f t="shared" si="1"/>
        <v>0.66271442986881934</v>
      </c>
      <c r="AL50" s="5">
        <v>4269</v>
      </c>
      <c r="AM50" s="5">
        <v>0</v>
      </c>
      <c r="AN50" s="5">
        <v>0</v>
      </c>
      <c r="AO50" s="5">
        <v>1</v>
      </c>
      <c r="AP50" s="7">
        <f>AL50-AM50-AN50-AO50</f>
        <v>4268</v>
      </c>
      <c r="AQ50" s="27">
        <v>0</v>
      </c>
      <c r="AR50" s="27">
        <f>AQ50-AS50</f>
        <v>0</v>
      </c>
      <c r="AS50" s="27">
        <v>0</v>
      </c>
      <c r="AT50" s="27">
        <v>0</v>
      </c>
      <c r="AU50" s="27">
        <v>0</v>
      </c>
      <c r="AV50" s="28">
        <v>2842</v>
      </c>
      <c r="AW50" s="27">
        <v>0</v>
      </c>
      <c r="AX50" s="27">
        <v>0</v>
      </c>
      <c r="AY50" s="27">
        <v>1</v>
      </c>
      <c r="AZ50" s="58">
        <f>AV50-AW50-AX50-AY50</f>
        <v>2841</v>
      </c>
      <c r="BA50" s="13">
        <f>AV50/AL50</f>
        <v>0.66572967908175218</v>
      </c>
      <c r="BB50" s="46">
        <f t="shared" si="2"/>
        <v>0.66549543218552354</v>
      </c>
      <c r="BC50" s="5">
        <v>4567</v>
      </c>
      <c r="BD50" s="5">
        <v>0</v>
      </c>
      <c r="BE50" s="5">
        <v>0</v>
      </c>
      <c r="BF50" s="5">
        <v>0</v>
      </c>
      <c r="BG50" s="7">
        <f>BC50-BD50-BE50-BF50</f>
        <v>4567</v>
      </c>
      <c r="BH50" s="27">
        <v>238</v>
      </c>
      <c r="BI50" s="27">
        <f>BH50-BJ50</f>
        <v>0</v>
      </c>
      <c r="BJ50" s="27">
        <v>238</v>
      </c>
      <c r="BK50" s="27">
        <v>220</v>
      </c>
      <c r="BL50" s="27">
        <v>220</v>
      </c>
      <c r="BM50" s="28">
        <v>2733</v>
      </c>
      <c r="BN50" s="27">
        <v>0</v>
      </c>
      <c r="BO50" s="27">
        <v>0</v>
      </c>
      <c r="BP50" s="27">
        <v>0</v>
      </c>
      <c r="BQ50" s="58">
        <f>BM50-BN50-BO50-BP50</f>
        <v>2733</v>
      </c>
      <c r="BR50" s="13">
        <f>BM50/BC50</f>
        <v>0.59842347273921614</v>
      </c>
      <c r="BS50" s="46">
        <f t="shared" si="3"/>
        <v>0.59842347273921614</v>
      </c>
      <c r="BT50" s="66"/>
      <c r="BU50" s="62">
        <f>D50+U50+AL50+BC50</f>
        <v>16699</v>
      </c>
      <c r="BV50" s="59">
        <f>BG50+AP50+Y50+H50</f>
        <v>16698</v>
      </c>
      <c r="BW50" s="42">
        <f>BM50+AV50+AE50+N50</f>
        <v>11138</v>
      </c>
      <c r="BX50" s="44">
        <f>BQ50+AZ50+AI50+R50</f>
        <v>11137</v>
      </c>
      <c r="BY50" s="45">
        <f>BW50/BU50</f>
        <v>0.66698604706868669</v>
      </c>
      <c r="BZ50" s="46">
        <f t="shared" si="4"/>
        <v>0.666926163243308</v>
      </c>
      <c r="CA50" s="60">
        <f>I50+Z50+AQ50+BH50</f>
        <v>238</v>
      </c>
      <c r="CB50" s="63">
        <f>BW50/CA50</f>
        <v>46.798319327731093</v>
      </c>
    </row>
    <row r="51" spans="1:80" ht="15.75" thickBot="1" x14ac:dyDescent="0.3">
      <c r="A51" s="5">
        <v>810009</v>
      </c>
      <c r="B51" s="151" t="s">
        <v>23</v>
      </c>
      <c r="C51" s="19" t="s">
        <v>88</v>
      </c>
      <c r="D51" s="5">
        <v>3422</v>
      </c>
      <c r="E51" s="5">
        <v>0</v>
      </c>
      <c r="F51" s="5">
        <v>4</v>
      </c>
      <c r="G51" s="5">
        <v>0</v>
      </c>
      <c r="H51" s="7">
        <f>D51-E51-F51-G51</f>
        <v>3418</v>
      </c>
      <c r="I51" s="27">
        <v>5</v>
      </c>
      <c r="J51" s="27">
        <f>I51-K51</f>
        <v>0</v>
      </c>
      <c r="K51" s="27">
        <v>5</v>
      </c>
      <c r="L51" s="27">
        <v>5</v>
      </c>
      <c r="M51" s="27">
        <v>5</v>
      </c>
      <c r="N51" s="28">
        <v>3394</v>
      </c>
      <c r="O51" s="27">
        <v>0</v>
      </c>
      <c r="P51" s="27">
        <v>4</v>
      </c>
      <c r="Q51" s="27">
        <v>0</v>
      </c>
      <c r="R51" s="58">
        <f>N51-O51-P51-Q51</f>
        <v>3390</v>
      </c>
      <c r="S51" s="13">
        <f>N51/D51</f>
        <v>0.9918176504967855</v>
      </c>
      <c r="T51" s="30">
        <f t="shared" si="0"/>
        <v>0.99064874342489773</v>
      </c>
      <c r="U51" s="5">
        <v>2674</v>
      </c>
      <c r="V51" s="5">
        <v>0</v>
      </c>
      <c r="W51" s="5">
        <v>1</v>
      </c>
      <c r="X51" s="5">
        <v>0</v>
      </c>
      <c r="Y51" s="7">
        <f>U51-V51-W51-X51</f>
        <v>2673</v>
      </c>
      <c r="Z51" s="27">
        <v>2556</v>
      </c>
      <c r="AA51" s="27">
        <f>Z51-AB51</f>
        <v>0</v>
      </c>
      <c r="AB51" s="27">
        <v>2556</v>
      </c>
      <c r="AC51" s="27">
        <v>2541</v>
      </c>
      <c r="AD51" s="27">
        <v>2541</v>
      </c>
      <c r="AE51" s="28">
        <v>106</v>
      </c>
      <c r="AF51" s="27">
        <v>0</v>
      </c>
      <c r="AG51" s="27">
        <v>0</v>
      </c>
      <c r="AH51" s="27">
        <v>0</v>
      </c>
      <c r="AI51" s="58">
        <f>AE51-AF51-AG51-AH51</f>
        <v>106</v>
      </c>
      <c r="AJ51" s="13">
        <f>AE51/U51</f>
        <v>3.9640987284966345E-2</v>
      </c>
      <c r="AK51" s="30">
        <f t="shared" si="1"/>
        <v>3.9640987284966345E-2</v>
      </c>
      <c r="AL51" s="5">
        <v>4038</v>
      </c>
      <c r="AM51" s="5">
        <v>0</v>
      </c>
      <c r="AN51" s="5">
        <v>1</v>
      </c>
      <c r="AO51" s="5">
        <v>0</v>
      </c>
      <c r="AP51" s="7">
        <f>AL51-AM51-AN51-AO51</f>
        <v>4037</v>
      </c>
      <c r="AQ51" s="27">
        <v>1955</v>
      </c>
      <c r="AR51" s="27">
        <f>AQ51-AS51</f>
        <v>0</v>
      </c>
      <c r="AS51" s="27">
        <v>1955</v>
      </c>
      <c r="AT51" s="27">
        <v>1952</v>
      </c>
      <c r="AU51" s="27">
        <v>1952</v>
      </c>
      <c r="AV51" s="28">
        <v>2032</v>
      </c>
      <c r="AW51" s="27">
        <v>0</v>
      </c>
      <c r="AX51" s="27">
        <v>1</v>
      </c>
      <c r="AY51" s="27">
        <v>0</v>
      </c>
      <c r="AZ51" s="58">
        <f>AV51-AW51-AX51-AY51</f>
        <v>2031</v>
      </c>
      <c r="BA51" s="13">
        <f>AV51/AL51</f>
        <v>0.50321941555225358</v>
      </c>
      <c r="BB51" s="46">
        <f t="shared" si="2"/>
        <v>0.50297176820208023</v>
      </c>
      <c r="BC51" s="5">
        <v>3999</v>
      </c>
      <c r="BD51" s="5">
        <v>0</v>
      </c>
      <c r="BE51" s="5">
        <v>2</v>
      </c>
      <c r="BF51" s="5">
        <v>0</v>
      </c>
      <c r="BG51" s="7">
        <f>BC51-BD51-BE51-BF51</f>
        <v>3997</v>
      </c>
      <c r="BH51" s="27">
        <v>0</v>
      </c>
      <c r="BI51" s="27">
        <f>BH51-BJ51</f>
        <v>0</v>
      </c>
      <c r="BJ51" s="27">
        <v>0</v>
      </c>
      <c r="BK51" s="27">
        <v>0</v>
      </c>
      <c r="BL51" s="27">
        <v>0</v>
      </c>
      <c r="BM51" s="28">
        <v>3986</v>
      </c>
      <c r="BN51" s="27">
        <v>0</v>
      </c>
      <c r="BO51" s="27">
        <v>2</v>
      </c>
      <c r="BP51" s="27">
        <v>0</v>
      </c>
      <c r="BQ51" s="58">
        <f>BM51-BN51-BO51-BP51</f>
        <v>3984</v>
      </c>
      <c r="BR51" s="13">
        <f>BM51/BC51</f>
        <v>0.99674918729682416</v>
      </c>
      <c r="BS51" s="46">
        <f t="shared" si="3"/>
        <v>0.99624906226556642</v>
      </c>
      <c r="BT51" s="66"/>
      <c r="BU51" s="62">
        <f>D51+U51+AL51+BC51</f>
        <v>14133</v>
      </c>
      <c r="BV51" s="59">
        <f>BG51+AP51+Y51+H51</f>
        <v>14125</v>
      </c>
      <c r="BW51" s="42">
        <f>BM51+AV51+AE51+N51</f>
        <v>9518</v>
      </c>
      <c r="BX51" s="44">
        <f>BQ51+AZ51+AI51+R51</f>
        <v>9511</v>
      </c>
      <c r="BY51" s="45">
        <f>BW51/BU51</f>
        <v>0.67345927969999297</v>
      </c>
      <c r="BZ51" s="46">
        <f t="shared" si="4"/>
        <v>0.67296398499964627</v>
      </c>
      <c r="CA51" s="60">
        <f>I51+Z51+AQ51+BH51</f>
        <v>4516</v>
      </c>
      <c r="CB51" s="63">
        <f>BW51/CA51</f>
        <v>2.1076173604960142</v>
      </c>
    </row>
    <row r="52" spans="1:80" ht="27" thickBot="1" x14ac:dyDescent="0.3">
      <c r="A52" s="5">
        <v>810160</v>
      </c>
      <c r="B52" s="151" t="s">
        <v>81</v>
      </c>
      <c r="C52" s="19" t="s">
        <v>88</v>
      </c>
      <c r="D52" s="5">
        <v>9124</v>
      </c>
      <c r="E52" s="5">
        <v>0</v>
      </c>
      <c r="F52" s="5">
        <v>1</v>
      </c>
      <c r="G52" s="5">
        <v>0</v>
      </c>
      <c r="H52" s="7">
        <f>D52-E52-F52-G52</f>
        <v>9123</v>
      </c>
      <c r="I52" s="27">
        <v>3091</v>
      </c>
      <c r="J52" s="27">
        <f>I52-K52</f>
        <v>958</v>
      </c>
      <c r="K52" s="27">
        <v>2133</v>
      </c>
      <c r="L52" s="27">
        <v>3067</v>
      </c>
      <c r="M52" s="27">
        <v>2117</v>
      </c>
      <c r="N52" s="28">
        <v>7111</v>
      </c>
      <c r="O52" s="27">
        <v>0</v>
      </c>
      <c r="P52" s="27">
        <v>1</v>
      </c>
      <c r="Q52" s="27">
        <v>0</v>
      </c>
      <c r="R52" s="58">
        <f>N52-O52-P52-Q52</f>
        <v>7110</v>
      </c>
      <c r="S52" s="13">
        <f>N52/D52</f>
        <v>0.77937308198158706</v>
      </c>
      <c r="T52" s="30">
        <f t="shared" si="0"/>
        <v>0.77926348092941689</v>
      </c>
      <c r="U52" s="5">
        <v>8715</v>
      </c>
      <c r="V52" s="5">
        <v>0</v>
      </c>
      <c r="W52" s="5">
        <v>2</v>
      </c>
      <c r="X52" s="5">
        <v>0</v>
      </c>
      <c r="Y52" s="7">
        <f>U52-V52-W52-X52</f>
        <v>8713</v>
      </c>
      <c r="Z52" s="27">
        <v>4119</v>
      </c>
      <c r="AA52" s="27">
        <f>Z52-AB52</f>
        <v>1517</v>
      </c>
      <c r="AB52" s="27">
        <v>2602</v>
      </c>
      <c r="AC52" s="27">
        <v>4079</v>
      </c>
      <c r="AD52" s="27">
        <v>2581</v>
      </c>
      <c r="AE52" s="28">
        <v>6288</v>
      </c>
      <c r="AF52" s="27">
        <v>0</v>
      </c>
      <c r="AG52" s="27">
        <v>2</v>
      </c>
      <c r="AH52" s="27">
        <v>0</v>
      </c>
      <c r="AI52" s="58">
        <f>AE52-AF52-AG52-AH52</f>
        <v>6286</v>
      </c>
      <c r="AJ52" s="13">
        <f>AE52/U52</f>
        <v>0.72151462994836491</v>
      </c>
      <c r="AK52" s="30">
        <f t="shared" si="1"/>
        <v>0.72128514056224902</v>
      </c>
      <c r="AL52" s="5">
        <v>10666</v>
      </c>
      <c r="AM52" s="5">
        <v>0</v>
      </c>
      <c r="AN52" s="5">
        <v>0</v>
      </c>
      <c r="AO52" s="5">
        <v>0</v>
      </c>
      <c r="AP52" s="7">
        <f>AL52-AM52-AN52-AO52</f>
        <v>10666</v>
      </c>
      <c r="AQ52" s="27">
        <v>4335</v>
      </c>
      <c r="AR52" s="27">
        <f>AQ52-AS52</f>
        <v>1568</v>
      </c>
      <c r="AS52" s="27">
        <v>2767</v>
      </c>
      <c r="AT52" s="27">
        <v>4303</v>
      </c>
      <c r="AU52" s="27">
        <v>2743</v>
      </c>
      <c r="AV52" s="28">
        <v>7965</v>
      </c>
      <c r="AW52" s="27">
        <v>0</v>
      </c>
      <c r="AX52" s="27">
        <v>0</v>
      </c>
      <c r="AY52" s="27">
        <v>0</v>
      </c>
      <c r="AZ52" s="58">
        <f>AV52-AW52-AX52-AY52</f>
        <v>7965</v>
      </c>
      <c r="BA52" s="13">
        <f>AV52/AL52</f>
        <v>0.74676542283892744</v>
      </c>
      <c r="BB52" s="46">
        <f t="shared" si="2"/>
        <v>0.74676542283892744</v>
      </c>
      <c r="BC52" s="5">
        <v>11451</v>
      </c>
      <c r="BD52" s="5">
        <v>0</v>
      </c>
      <c r="BE52" s="5">
        <v>0</v>
      </c>
      <c r="BF52" s="5">
        <v>0</v>
      </c>
      <c r="BG52" s="7">
        <f>BC52-BD52-BE52-BF52</f>
        <v>11451</v>
      </c>
      <c r="BH52" s="27">
        <v>4672</v>
      </c>
      <c r="BI52" s="27">
        <f>BH52-BJ52</f>
        <v>1571</v>
      </c>
      <c r="BJ52" s="27">
        <v>3101</v>
      </c>
      <c r="BK52" s="27">
        <v>4639</v>
      </c>
      <c r="BL52" s="27">
        <v>3075</v>
      </c>
      <c r="BM52" s="28">
        <v>8433</v>
      </c>
      <c r="BN52" s="27">
        <v>0</v>
      </c>
      <c r="BO52" s="27">
        <v>0</v>
      </c>
      <c r="BP52" s="27">
        <v>0</v>
      </c>
      <c r="BQ52" s="58">
        <f>BM52-BN52-BO52-BP52</f>
        <v>8433</v>
      </c>
      <c r="BR52" s="13">
        <f>BM52/BC52</f>
        <v>0.73644223211946558</v>
      </c>
      <c r="BS52" s="46">
        <f t="shared" si="3"/>
        <v>0.73644223211946558</v>
      </c>
      <c r="BT52" s="66"/>
      <c r="BU52" s="62">
        <f>D52+U52+AL52+BC52</f>
        <v>39956</v>
      </c>
      <c r="BV52" s="59">
        <f>BG52+AP52+Y52+H52</f>
        <v>39953</v>
      </c>
      <c r="BW52" s="42">
        <f>BM52+AV52+AE52+N52</f>
        <v>29797</v>
      </c>
      <c r="BX52" s="44">
        <f>BQ52+AZ52+AI52+R52</f>
        <v>29794</v>
      </c>
      <c r="BY52" s="45">
        <f>BW52/BU52</f>
        <v>0.74574531985183701</v>
      </c>
      <c r="BZ52" s="46">
        <f t="shared" si="4"/>
        <v>0.74567023726098713</v>
      </c>
      <c r="CA52" s="60">
        <f>I52+Z52+AQ52+BH52</f>
        <v>16217</v>
      </c>
      <c r="CB52" s="63">
        <f>BW52/CA52</f>
        <v>1.8373928593451316</v>
      </c>
    </row>
    <row r="53" spans="1:80" ht="15.75" thickBot="1" x14ac:dyDescent="0.3">
      <c r="A53" s="5">
        <v>810006</v>
      </c>
      <c r="B53" s="155" t="s">
        <v>21</v>
      </c>
      <c r="C53" s="20" t="s">
        <v>90</v>
      </c>
      <c r="D53" s="5">
        <v>13453</v>
      </c>
      <c r="E53" s="5">
        <v>20</v>
      </c>
      <c r="F53" s="5">
        <v>3</v>
      </c>
      <c r="G53" s="5">
        <v>0</v>
      </c>
      <c r="H53" s="7">
        <f>D53-E53-F53-G53</f>
        <v>13430</v>
      </c>
      <c r="I53" s="27">
        <v>4722</v>
      </c>
      <c r="J53" s="27">
        <f>I53-K53</f>
        <v>1624</v>
      </c>
      <c r="K53" s="27">
        <v>3098</v>
      </c>
      <c r="L53" s="27">
        <v>4444</v>
      </c>
      <c r="M53" s="27">
        <v>2963</v>
      </c>
      <c r="N53" s="28">
        <v>10059</v>
      </c>
      <c r="O53" s="27">
        <v>0</v>
      </c>
      <c r="P53" s="27">
        <v>3</v>
      </c>
      <c r="Q53" s="27">
        <v>0</v>
      </c>
      <c r="R53" s="58">
        <f>N53-O53-P53-Q53</f>
        <v>10056</v>
      </c>
      <c r="S53" s="13">
        <f>N53/D53</f>
        <v>0.74771426447632494</v>
      </c>
      <c r="T53" s="30">
        <f t="shared" si="0"/>
        <v>0.74749126588864934</v>
      </c>
      <c r="U53" s="5">
        <v>17277</v>
      </c>
      <c r="V53" s="5">
        <v>20</v>
      </c>
      <c r="W53" s="5">
        <v>0</v>
      </c>
      <c r="X53" s="5">
        <v>0</v>
      </c>
      <c r="Y53" s="7">
        <f>U53-V53-W53-X53</f>
        <v>17257</v>
      </c>
      <c r="Z53" s="27">
        <v>6803</v>
      </c>
      <c r="AA53" s="27">
        <f>Z53-AB53</f>
        <v>2509</v>
      </c>
      <c r="AB53" s="27">
        <v>4294</v>
      </c>
      <c r="AC53" s="27">
        <v>6613</v>
      </c>
      <c r="AD53" s="27">
        <v>4191</v>
      </c>
      <c r="AE53" s="28">
        <v>12687</v>
      </c>
      <c r="AF53" s="27">
        <v>0</v>
      </c>
      <c r="AG53" s="27">
        <v>0</v>
      </c>
      <c r="AH53" s="27">
        <v>0</v>
      </c>
      <c r="AI53" s="58">
        <f>AE53-AF53-AG53-AH53</f>
        <v>12687</v>
      </c>
      <c r="AJ53" s="13">
        <f>AE53/U53</f>
        <v>0.73432887654106616</v>
      </c>
      <c r="AK53" s="30">
        <f t="shared" si="1"/>
        <v>0.73432887654106616</v>
      </c>
      <c r="AL53" s="5">
        <v>18690</v>
      </c>
      <c r="AM53" s="5">
        <v>20</v>
      </c>
      <c r="AN53" s="5">
        <v>2</v>
      </c>
      <c r="AO53" s="5">
        <v>1</v>
      </c>
      <c r="AP53" s="7">
        <f>AL53-AM53-AN53-AO53</f>
        <v>18667</v>
      </c>
      <c r="AQ53" s="27">
        <v>7038</v>
      </c>
      <c r="AR53" s="27">
        <f>AQ53-AS53</f>
        <v>2574</v>
      </c>
      <c r="AS53" s="27">
        <v>4464</v>
      </c>
      <c r="AT53" s="27">
        <v>6793</v>
      </c>
      <c r="AU53" s="27">
        <v>4292</v>
      </c>
      <c r="AV53" s="28">
        <v>13918</v>
      </c>
      <c r="AW53" s="27">
        <v>0</v>
      </c>
      <c r="AX53" s="27">
        <v>2</v>
      </c>
      <c r="AY53" s="27">
        <v>1</v>
      </c>
      <c r="AZ53" s="58">
        <f>AV53-AW53-AX53-AY53</f>
        <v>13915</v>
      </c>
      <c r="BA53" s="13">
        <f>AV53/AL53</f>
        <v>0.7446762974852863</v>
      </c>
      <c r="BB53" s="46">
        <f t="shared" si="2"/>
        <v>0.74451578384162653</v>
      </c>
      <c r="BC53" s="5">
        <v>21788</v>
      </c>
      <c r="BD53" s="5">
        <v>20</v>
      </c>
      <c r="BE53" s="5">
        <v>0</v>
      </c>
      <c r="BF53" s="5">
        <v>0</v>
      </c>
      <c r="BG53" s="7">
        <f>BC53-BD53-BE53-BF53</f>
        <v>21768</v>
      </c>
      <c r="BH53" s="27">
        <v>7036</v>
      </c>
      <c r="BI53" s="27">
        <f>BH53-BJ53</f>
        <v>2486</v>
      </c>
      <c r="BJ53" s="27">
        <v>4550</v>
      </c>
      <c r="BK53" s="27">
        <v>6842</v>
      </c>
      <c r="BL53" s="27">
        <v>4455</v>
      </c>
      <c r="BM53" s="28">
        <v>16846</v>
      </c>
      <c r="BN53" s="27">
        <v>0</v>
      </c>
      <c r="BO53" s="27">
        <v>0</v>
      </c>
      <c r="BP53" s="27">
        <v>0</v>
      </c>
      <c r="BQ53" s="58">
        <f>BM53-BN53-BO53-BP53</f>
        <v>16846</v>
      </c>
      <c r="BR53" s="13">
        <f>BM53/BC53</f>
        <v>0.77317789608959064</v>
      </c>
      <c r="BS53" s="46">
        <f t="shared" si="3"/>
        <v>0.77317789608959064</v>
      </c>
      <c r="BT53" s="66"/>
      <c r="BU53" s="62">
        <f>D53+U53+AL53+BC53</f>
        <v>71208</v>
      </c>
      <c r="BV53" s="59">
        <f>BG53+AP53+Y53+H53</f>
        <v>71122</v>
      </c>
      <c r="BW53" s="42">
        <f>BM53+AV53+AE53+N53</f>
        <v>53510</v>
      </c>
      <c r="BX53" s="44">
        <f>BQ53+AZ53+AI53+R53</f>
        <v>53504</v>
      </c>
      <c r="BY53" s="45">
        <f>BW53/BU53</f>
        <v>0.75146051005504999</v>
      </c>
      <c r="BZ53" s="46">
        <f t="shared" si="4"/>
        <v>0.7513762498595663</v>
      </c>
      <c r="CA53" s="60">
        <f>I53+Z53+AQ53+BH53</f>
        <v>25599</v>
      </c>
      <c r="CB53" s="63">
        <f>BW53/CA53</f>
        <v>2.0903160279698425</v>
      </c>
    </row>
    <row r="54" spans="1:80" ht="27" thickBot="1" x14ac:dyDescent="0.3">
      <c r="A54" s="5">
        <v>810101</v>
      </c>
      <c r="B54" s="155" t="s">
        <v>48</v>
      </c>
      <c r="C54" s="20" t="s">
        <v>90</v>
      </c>
      <c r="D54" s="5">
        <v>3519</v>
      </c>
      <c r="E54" s="5">
        <v>0</v>
      </c>
      <c r="F54" s="5">
        <v>0</v>
      </c>
      <c r="G54" s="5">
        <v>0</v>
      </c>
      <c r="H54" s="7">
        <f>D54-E54-F54-G54</f>
        <v>3519</v>
      </c>
      <c r="I54" s="27">
        <v>577</v>
      </c>
      <c r="J54" s="27">
        <f>I54-K54</f>
        <v>1</v>
      </c>
      <c r="K54" s="27">
        <v>576</v>
      </c>
      <c r="L54" s="27">
        <v>576</v>
      </c>
      <c r="M54" s="27">
        <v>575</v>
      </c>
      <c r="N54" s="28">
        <v>2468</v>
      </c>
      <c r="O54" s="27">
        <v>0</v>
      </c>
      <c r="P54" s="27">
        <v>0</v>
      </c>
      <c r="Q54" s="27">
        <v>0</v>
      </c>
      <c r="R54" s="58">
        <f>N54-O54-P54-Q54</f>
        <v>2468</v>
      </c>
      <c r="S54" s="13">
        <f>N54/D54</f>
        <v>0.70133560670645068</v>
      </c>
      <c r="T54" s="30">
        <f t="shared" si="0"/>
        <v>0.70133560670645068</v>
      </c>
      <c r="U54" s="5">
        <v>4638</v>
      </c>
      <c r="V54" s="5">
        <v>0</v>
      </c>
      <c r="W54" s="5">
        <v>0</v>
      </c>
      <c r="X54" s="5">
        <v>0</v>
      </c>
      <c r="Y54" s="7">
        <f>U54-V54-W54-X54</f>
        <v>4638</v>
      </c>
      <c r="Z54" s="27">
        <v>394</v>
      </c>
      <c r="AA54" s="27">
        <f>Z54-AB54</f>
        <v>5</v>
      </c>
      <c r="AB54" s="27">
        <v>389</v>
      </c>
      <c r="AC54" s="27">
        <v>394</v>
      </c>
      <c r="AD54" s="27">
        <v>389</v>
      </c>
      <c r="AE54" s="28">
        <v>3715</v>
      </c>
      <c r="AF54" s="27">
        <v>0</v>
      </c>
      <c r="AG54" s="27">
        <v>0</v>
      </c>
      <c r="AH54" s="27">
        <v>0</v>
      </c>
      <c r="AI54" s="58">
        <f>AE54-AF54-AG54-AH54</f>
        <v>3715</v>
      </c>
      <c r="AJ54" s="13">
        <f>AE54/U54</f>
        <v>0.80099180681328164</v>
      </c>
      <c r="AK54" s="30">
        <f t="shared" si="1"/>
        <v>0.80099180681328164</v>
      </c>
      <c r="AL54" s="5">
        <v>4970</v>
      </c>
      <c r="AM54" s="5">
        <v>0</v>
      </c>
      <c r="AN54" s="5">
        <v>0</v>
      </c>
      <c r="AO54" s="5">
        <v>0</v>
      </c>
      <c r="AP54" s="7">
        <f>AL54-AM54-AN54-AO54</f>
        <v>4970</v>
      </c>
      <c r="AQ54" s="27">
        <v>510</v>
      </c>
      <c r="AR54" s="27">
        <f>AQ54-AS54</f>
        <v>3</v>
      </c>
      <c r="AS54" s="27">
        <v>507</v>
      </c>
      <c r="AT54" s="27">
        <v>510</v>
      </c>
      <c r="AU54" s="27">
        <v>507</v>
      </c>
      <c r="AV54" s="28">
        <v>3882</v>
      </c>
      <c r="AW54" s="27">
        <v>0</v>
      </c>
      <c r="AX54" s="27">
        <v>0</v>
      </c>
      <c r="AY54" s="27">
        <v>0</v>
      </c>
      <c r="AZ54" s="58">
        <f>AV54-AW54-AX54-AY54</f>
        <v>3882</v>
      </c>
      <c r="BA54" s="13">
        <f>AV54/AL54</f>
        <v>0.78108651911468818</v>
      </c>
      <c r="BB54" s="46">
        <f t="shared" si="2"/>
        <v>0.78108651911468818</v>
      </c>
      <c r="BC54" s="5">
        <v>5223</v>
      </c>
      <c r="BD54" s="5">
        <v>0</v>
      </c>
      <c r="BE54" s="5">
        <v>0</v>
      </c>
      <c r="BF54" s="5">
        <v>0</v>
      </c>
      <c r="BG54" s="7">
        <f>BC54-BD54-BE54-BF54</f>
        <v>5223</v>
      </c>
      <c r="BH54" s="27">
        <v>639</v>
      </c>
      <c r="BI54" s="27">
        <f>BH54-BJ54</f>
        <v>2</v>
      </c>
      <c r="BJ54" s="27">
        <v>637</v>
      </c>
      <c r="BK54" s="27">
        <v>639</v>
      </c>
      <c r="BL54" s="27">
        <v>637</v>
      </c>
      <c r="BM54" s="28">
        <v>3883</v>
      </c>
      <c r="BN54" s="27">
        <v>0</v>
      </c>
      <c r="BO54" s="27">
        <v>0</v>
      </c>
      <c r="BP54" s="27">
        <v>0</v>
      </c>
      <c r="BQ54" s="58">
        <f>BM54-BN54-BO54-BP54</f>
        <v>3883</v>
      </c>
      <c r="BR54" s="13">
        <f>BM54/BC54</f>
        <v>0.74344246601569974</v>
      </c>
      <c r="BS54" s="46">
        <f t="shared" si="3"/>
        <v>0.74344246601569974</v>
      </c>
      <c r="BT54" s="66"/>
      <c r="BU54" s="62">
        <f>D54+U54+AL54+BC54</f>
        <v>18350</v>
      </c>
      <c r="BV54" s="59">
        <f>BG54+AP54+Y54+H54</f>
        <v>18350</v>
      </c>
      <c r="BW54" s="42">
        <f>BM54+AV54+AE54+N54</f>
        <v>13948</v>
      </c>
      <c r="BX54" s="44">
        <f>BQ54+AZ54+AI54+R54</f>
        <v>13948</v>
      </c>
      <c r="BY54" s="45">
        <f>BW54/BU54</f>
        <v>0.76010899182561309</v>
      </c>
      <c r="BZ54" s="46">
        <f t="shared" si="4"/>
        <v>0.76010899182561309</v>
      </c>
      <c r="CA54" s="60">
        <f>I54+Z54+AQ54+BH54</f>
        <v>2120</v>
      </c>
      <c r="CB54" s="63">
        <f>BW54/CA54</f>
        <v>6.5792452830188681</v>
      </c>
    </row>
    <row r="55" spans="1:80" ht="27" thickBot="1" x14ac:dyDescent="0.3">
      <c r="A55" s="5">
        <v>810152</v>
      </c>
      <c r="B55" s="155" t="s">
        <v>77</v>
      </c>
      <c r="C55" s="20" t="s">
        <v>90</v>
      </c>
      <c r="D55" s="5">
        <v>192</v>
      </c>
      <c r="E55" s="5">
        <v>0</v>
      </c>
      <c r="F55" s="5">
        <v>0</v>
      </c>
      <c r="G55" s="5">
        <v>0</v>
      </c>
      <c r="H55" s="7">
        <f>D55-E55-F55-G55</f>
        <v>192</v>
      </c>
      <c r="I55" s="27">
        <v>113</v>
      </c>
      <c r="J55" s="27">
        <f>I55-K55</f>
        <v>15</v>
      </c>
      <c r="K55" s="27">
        <v>98</v>
      </c>
      <c r="L55" s="27">
        <v>113</v>
      </c>
      <c r="M55" s="27">
        <v>98</v>
      </c>
      <c r="N55" s="28">
        <v>141</v>
      </c>
      <c r="O55" s="27">
        <v>0</v>
      </c>
      <c r="P55" s="27">
        <v>0</v>
      </c>
      <c r="Q55" s="27">
        <v>0</v>
      </c>
      <c r="R55" s="58">
        <f>N55-O55-P55-Q55</f>
        <v>141</v>
      </c>
      <c r="S55" s="13">
        <f>N55/D55</f>
        <v>0.734375</v>
      </c>
      <c r="T55" s="30">
        <f t="shared" si="0"/>
        <v>0.734375</v>
      </c>
      <c r="U55" s="5">
        <v>308</v>
      </c>
      <c r="V55" s="5">
        <v>0</v>
      </c>
      <c r="W55" s="5">
        <v>0</v>
      </c>
      <c r="X55" s="5">
        <v>0</v>
      </c>
      <c r="Y55" s="7">
        <f>U55-V55-W55-X55</f>
        <v>308</v>
      </c>
      <c r="Z55" s="27">
        <v>164</v>
      </c>
      <c r="AA55" s="27">
        <f>Z55-AB55</f>
        <v>29</v>
      </c>
      <c r="AB55" s="27">
        <v>135</v>
      </c>
      <c r="AC55" s="27">
        <v>164</v>
      </c>
      <c r="AD55" s="27">
        <v>135</v>
      </c>
      <c r="AE55" s="28">
        <v>230</v>
      </c>
      <c r="AF55" s="27">
        <v>0</v>
      </c>
      <c r="AG55" s="27">
        <v>0</v>
      </c>
      <c r="AH55" s="27">
        <v>0</v>
      </c>
      <c r="AI55" s="58">
        <f>AE55-AF55-AG55-AH55</f>
        <v>230</v>
      </c>
      <c r="AJ55" s="13">
        <f>AE55/U55</f>
        <v>0.74675324675324672</v>
      </c>
      <c r="AK55" s="30">
        <f t="shared" si="1"/>
        <v>0.74675324675324672</v>
      </c>
      <c r="AL55" s="5">
        <v>263</v>
      </c>
      <c r="AM55" s="5">
        <v>0</v>
      </c>
      <c r="AN55" s="5">
        <v>0</v>
      </c>
      <c r="AO55" s="5">
        <v>0</v>
      </c>
      <c r="AP55" s="7">
        <f>AL55-AM55-AN55-AO55</f>
        <v>263</v>
      </c>
      <c r="AQ55" s="27">
        <v>104</v>
      </c>
      <c r="AR55" s="27">
        <f>AQ55-AS55</f>
        <v>13</v>
      </c>
      <c r="AS55" s="27">
        <v>91</v>
      </c>
      <c r="AT55" s="27">
        <v>104</v>
      </c>
      <c r="AU55" s="27">
        <v>91</v>
      </c>
      <c r="AV55" s="28">
        <v>207</v>
      </c>
      <c r="AW55" s="27">
        <v>0</v>
      </c>
      <c r="AX55" s="27">
        <v>0</v>
      </c>
      <c r="AY55" s="27">
        <v>0</v>
      </c>
      <c r="AZ55" s="58">
        <f>AV55-AW55-AX55-AY55</f>
        <v>207</v>
      </c>
      <c r="BA55" s="13">
        <f>AV55/AL55</f>
        <v>0.78707224334600756</v>
      </c>
      <c r="BB55" s="46">
        <f t="shared" si="2"/>
        <v>0.78707224334600756</v>
      </c>
      <c r="BC55" s="5">
        <v>287</v>
      </c>
      <c r="BD55" s="5">
        <v>0</v>
      </c>
      <c r="BE55" s="5">
        <v>0</v>
      </c>
      <c r="BF55" s="5">
        <v>0</v>
      </c>
      <c r="BG55" s="7">
        <f>BC55-BD55-BE55-BF55</f>
        <v>287</v>
      </c>
      <c r="BH55" s="27">
        <v>43</v>
      </c>
      <c r="BI55" s="27">
        <f>BH55-BJ55</f>
        <v>0</v>
      </c>
      <c r="BJ55" s="27">
        <v>43</v>
      </c>
      <c r="BK55" s="27">
        <v>43</v>
      </c>
      <c r="BL55" s="27">
        <v>43</v>
      </c>
      <c r="BM55" s="28">
        <v>264</v>
      </c>
      <c r="BN55" s="27">
        <v>0</v>
      </c>
      <c r="BO55" s="27">
        <v>0</v>
      </c>
      <c r="BP55" s="27">
        <v>0</v>
      </c>
      <c r="BQ55" s="58">
        <f>BM55-BN55-BO55-BP55</f>
        <v>264</v>
      </c>
      <c r="BR55" s="13">
        <f>BM55/BC55</f>
        <v>0.91986062717770034</v>
      </c>
      <c r="BS55" s="46">
        <f t="shared" si="3"/>
        <v>0.91986062717770034</v>
      </c>
      <c r="BT55" s="66"/>
      <c r="BU55" s="62">
        <f>D55+U55+AL55+BC55</f>
        <v>1050</v>
      </c>
      <c r="BV55" s="59">
        <f>BG55+AP55+Y55+H55</f>
        <v>1050</v>
      </c>
      <c r="BW55" s="42">
        <f>BM55+AV55+AE55+N55</f>
        <v>842</v>
      </c>
      <c r="BX55" s="44">
        <f>BQ55+AZ55+AI55+R55</f>
        <v>842</v>
      </c>
      <c r="BY55" s="45">
        <f>BW55/BU55</f>
        <v>0.8019047619047619</v>
      </c>
      <c r="BZ55" s="46">
        <f t="shared" si="4"/>
        <v>0.8019047619047619</v>
      </c>
      <c r="CA55" s="60">
        <f>I55+Z55+AQ55+BH55</f>
        <v>424</v>
      </c>
      <c r="CB55" s="63">
        <f>BW55/CA55</f>
        <v>1.9858490566037736</v>
      </c>
    </row>
    <row r="56" spans="1:80" ht="15.75" thickBot="1" x14ac:dyDescent="0.3">
      <c r="A56" s="5">
        <v>810040</v>
      </c>
      <c r="B56" s="151" t="s">
        <v>28</v>
      </c>
      <c r="C56" s="19" t="s">
        <v>88</v>
      </c>
      <c r="D56" s="5">
        <v>1953</v>
      </c>
      <c r="E56" s="5">
        <v>0</v>
      </c>
      <c r="F56" s="5">
        <v>0</v>
      </c>
      <c r="G56" s="5">
        <v>2</v>
      </c>
      <c r="H56" s="7">
        <f>D56-E56-F56-G56</f>
        <v>1951</v>
      </c>
      <c r="I56" s="27">
        <v>218</v>
      </c>
      <c r="J56" s="27">
        <f>I56-K56</f>
        <v>1</v>
      </c>
      <c r="K56" s="27">
        <v>217</v>
      </c>
      <c r="L56" s="27">
        <v>211</v>
      </c>
      <c r="M56" s="27">
        <v>210</v>
      </c>
      <c r="N56" s="28">
        <v>1763</v>
      </c>
      <c r="O56" s="27">
        <v>0</v>
      </c>
      <c r="P56" s="27">
        <v>0</v>
      </c>
      <c r="Q56" s="27">
        <v>2</v>
      </c>
      <c r="R56" s="58">
        <f>N56-O56-P56-Q56</f>
        <v>1761</v>
      </c>
      <c r="S56" s="13">
        <f>N56/D56</f>
        <v>0.90271377368151562</v>
      </c>
      <c r="T56" s="30">
        <f t="shared" si="0"/>
        <v>0.90168970814132099</v>
      </c>
      <c r="U56" s="5">
        <v>2165</v>
      </c>
      <c r="V56" s="5">
        <v>0</v>
      </c>
      <c r="W56" s="5">
        <v>0</v>
      </c>
      <c r="X56" s="5">
        <v>1</v>
      </c>
      <c r="Y56" s="7">
        <f>U56-V56-W56-X56</f>
        <v>2164</v>
      </c>
      <c r="Z56" s="27">
        <v>117</v>
      </c>
      <c r="AA56" s="27">
        <f>Z56-AB56</f>
        <v>1</v>
      </c>
      <c r="AB56" s="27">
        <v>116</v>
      </c>
      <c r="AC56" s="27">
        <v>117</v>
      </c>
      <c r="AD56" s="27">
        <v>116</v>
      </c>
      <c r="AE56" s="28">
        <v>2052</v>
      </c>
      <c r="AF56" s="27">
        <v>0</v>
      </c>
      <c r="AG56" s="27">
        <v>0</v>
      </c>
      <c r="AH56" s="27">
        <v>1</v>
      </c>
      <c r="AI56" s="58">
        <f>AE56-AF56-AG56-AH56</f>
        <v>2051</v>
      </c>
      <c r="AJ56" s="13">
        <f>AE56/U56</f>
        <v>0.9478060046189376</v>
      </c>
      <c r="AK56" s="30">
        <f t="shared" si="1"/>
        <v>0.94734411085450343</v>
      </c>
      <c r="AL56" s="5">
        <v>2445</v>
      </c>
      <c r="AM56" s="5">
        <v>0</v>
      </c>
      <c r="AN56" s="5">
        <v>0</v>
      </c>
      <c r="AO56" s="5">
        <v>1</v>
      </c>
      <c r="AP56" s="7">
        <f>AL56-AM56-AN56-AO56</f>
        <v>2444</v>
      </c>
      <c r="AQ56" s="27">
        <v>1</v>
      </c>
      <c r="AR56" s="27">
        <f>AQ56-AS56</f>
        <v>0</v>
      </c>
      <c r="AS56" s="27">
        <v>1</v>
      </c>
      <c r="AT56" s="27">
        <v>1</v>
      </c>
      <c r="AU56" s="27">
        <v>1</v>
      </c>
      <c r="AV56" s="28">
        <v>2431</v>
      </c>
      <c r="AW56" s="27">
        <v>0</v>
      </c>
      <c r="AX56" s="27">
        <v>0</v>
      </c>
      <c r="AY56" s="27">
        <v>1</v>
      </c>
      <c r="AZ56" s="58">
        <f>AV56-AW56-AX56-AY56</f>
        <v>2430</v>
      </c>
      <c r="BA56" s="13">
        <f>AV56/AL56</f>
        <v>0.99427402862985681</v>
      </c>
      <c r="BB56" s="46">
        <f t="shared" si="2"/>
        <v>0.99386503067484666</v>
      </c>
      <c r="BC56" s="5">
        <v>2572</v>
      </c>
      <c r="BD56" s="5">
        <v>0</v>
      </c>
      <c r="BE56" s="5">
        <v>0</v>
      </c>
      <c r="BF56" s="5">
        <v>3</v>
      </c>
      <c r="BG56" s="7">
        <f>BC56-BD56-BE56-BF56</f>
        <v>2569</v>
      </c>
      <c r="BH56" s="27">
        <v>1789</v>
      </c>
      <c r="BI56" s="27">
        <f>BH56-BJ56</f>
        <v>0</v>
      </c>
      <c r="BJ56" s="27">
        <v>1789</v>
      </c>
      <c r="BK56" s="27">
        <v>1559</v>
      </c>
      <c r="BL56" s="27">
        <v>1559</v>
      </c>
      <c r="BM56" s="28">
        <v>1286</v>
      </c>
      <c r="BN56" s="27">
        <v>0</v>
      </c>
      <c r="BO56" s="27">
        <v>0</v>
      </c>
      <c r="BP56" s="27">
        <v>3</v>
      </c>
      <c r="BQ56" s="58">
        <f>BM56-BN56-BO56-BP56</f>
        <v>1283</v>
      </c>
      <c r="BR56" s="13">
        <f>BM56/BC56</f>
        <v>0.5</v>
      </c>
      <c r="BS56" s="46">
        <f t="shared" si="3"/>
        <v>0.49883359253499221</v>
      </c>
      <c r="BT56" s="66"/>
      <c r="BU56" s="62">
        <f>D56+U56+AL56+BC56</f>
        <v>9135</v>
      </c>
      <c r="BV56" s="59">
        <f>BG56+AP56+Y56+H56</f>
        <v>9128</v>
      </c>
      <c r="BW56" s="42">
        <f>BM56+AV56+AE56+N56</f>
        <v>7532</v>
      </c>
      <c r="BX56" s="44">
        <f>BQ56+AZ56+AI56+R56</f>
        <v>7525</v>
      </c>
      <c r="BY56" s="45">
        <f>BW56/BU56</f>
        <v>0.82452107279693487</v>
      </c>
      <c r="BZ56" s="46">
        <f t="shared" si="4"/>
        <v>0.82375478927203061</v>
      </c>
      <c r="CA56" s="60">
        <f>I56+Z56+AQ56+BH56</f>
        <v>2125</v>
      </c>
      <c r="CB56" s="63">
        <f>BW56/CA56</f>
        <v>3.5444705882352943</v>
      </c>
    </row>
    <row r="57" spans="1:80" ht="27" thickBot="1" x14ac:dyDescent="0.3">
      <c r="A57" s="5">
        <v>810121</v>
      </c>
      <c r="B57" s="155" t="s">
        <v>62</v>
      </c>
      <c r="C57" s="20" t="s">
        <v>90</v>
      </c>
      <c r="D57" s="5">
        <v>5593</v>
      </c>
      <c r="E57" s="5">
        <v>0</v>
      </c>
      <c r="F57" s="5">
        <v>0</v>
      </c>
      <c r="G57" s="5">
        <v>0</v>
      </c>
      <c r="H57" s="7">
        <f>D57-E57-F57-G57</f>
        <v>5593</v>
      </c>
      <c r="I57" s="27">
        <v>464</v>
      </c>
      <c r="J57" s="27">
        <f>I57-K57</f>
        <v>5</v>
      </c>
      <c r="K57" s="27">
        <v>459</v>
      </c>
      <c r="L57" s="27">
        <v>460</v>
      </c>
      <c r="M57" s="27">
        <v>455</v>
      </c>
      <c r="N57" s="28">
        <v>5066</v>
      </c>
      <c r="O57" s="27">
        <v>0</v>
      </c>
      <c r="P57" s="27">
        <v>0</v>
      </c>
      <c r="Q57" s="27">
        <v>0</v>
      </c>
      <c r="R57" s="58">
        <f>N57-O57-P57-Q57</f>
        <v>5066</v>
      </c>
      <c r="S57" s="13">
        <f>N57/D57</f>
        <v>0.9057750759878419</v>
      </c>
      <c r="T57" s="30">
        <f t="shared" si="0"/>
        <v>0.9057750759878419</v>
      </c>
      <c r="U57" s="5">
        <v>5462</v>
      </c>
      <c r="V57" s="5">
        <v>0</v>
      </c>
      <c r="W57" s="5">
        <v>0</v>
      </c>
      <c r="X57" s="5">
        <v>0</v>
      </c>
      <c r="Y57" s="7">
        <f>U57-V57-W57-X57</f>
        <v>5462</v>
      </c>
      <c r="Z57" s="27">
        <v>878</v>
      </c>
      <c r="AA57" s="27">
        <f>Z57-AB57</f>
        <v>21</v>
      </c>
      <c r="AB57" s="27">
        <v>857</v>
      </c>
      <c r="AC57" s="27">
        <v>875</v>
      </c>
      <c r="AD57" s="27">
        <v>854</v>
      </c>
      <c r="AE57" s="28">
        <v>4500</v>
      </c>
      <c r="AF57" s="27">
        <v>0</v>
      </c>
      <c r="AG57" s="27">
        <v>0</v>
      </c>
      <c r="AH57" s="27">
        <v>0</v>
      </c>
      <c r="AI57" s="58">
        <f>AE57-AF57-AG57-AH57</f>
        <v>4500</v>
      </c>
      <c r="AJ57" s="13">
        <f>AE57/U57</f>
        <v>0.82387403881362142</v>
      </c>
      <c r="AK57" s="30">
        <f t="shared" si="1"/>
        <v>0.82387403881362142</v>
      </c>
      <c r="AL57" s="5">
        <v>6307</v>
      </c>
      <c r="AM57" s="5">
        <v>0</v>
      </c>
      <c r="AN57" s="5">
        <v>0</v>
      </c>
      <c r="AO57" s="5">
        <v>0</v>
      </c>
      <c r="AP57" s="7">
        <f>AL57-AM57-AN57-AO57</f>
        <v>6307</v>
      </c>
      <c r="AQ57" s="27">
        <v>675</v>
      </c>
      <c r="AR57" s="27">
        <f>AQ57-AS57</f>
        <v>15</v>
      </c>
      <c r="AS57" s="27">
        <v>660</v>
      </c>
      <c r="AT57" s="27">
        <v>669</v>
      </c>
      <c r="AU57" s="27">
        <v>654</v>
      </c>
      <c r="AV57" s="28">
        <v>5545</v>
      </c>
      <c r="AW57" s="27">
        <v>0</v>
      </c>
      <c r="AX57" s="27">
        <v>0</v>
      </c>
      <c r="AY57" s="27">
        <v>0</v>
      </c>
      <c r="AZ57" s="58">
        <f>AV57-AW57-AX57-AY57</f>
        <v>5545</v>
      </c>
      <c r="BA57" s="13">
        <f>AV57/AL57</f>
        <v>0.87918186142381483</v>
      </c>
      <c r="BB57" s="46">
        <f t="shared" si="2"/>
        <v>0.87918186142381483</v>
      </c>
      <c r="BC57" s="5">
        <v>5771</v>
      </c>
      <c r="BD57" s="5">
        <v>0</v>
      </c>
      <c r="BE57" s="5">
        <v>0</v>
      </c>
      <c r="BF57" s="5">
        <v>0</v>
      </c>
      <c r="BG57" s="7">
        <f>BC57-BD57-BE57-BF57</f>
        <v>5771</v>
      </c>
      <c r="BH57" s="27">
        <v>638</v>
      </c>
      <c r="BI57" s="27">
        <f>BH57-BJ57</f>
        <v>28</v>
      </c>
      <c r="BJ57" s="27">
        <v>610</v>
      </c>
      <c r="BK57" s="27">
        <v>630</v>
      </c>
      <c r="BL57" s="27">
        <v>602</v>
      </c>
      <c r="BM57" s="28">
        <v>5061</v>
      </c>
      <c r="BN57" s="27">
        <v>0</v>
      </c>
      <c r="BO57" s="27">
        <v>0</v>
      </c>
      <c r="BP57" s="27">
        <v>0</v>
      </c>
      <c r="BQ57" s="58">
        <f>BM57-BN57-BO57-BP57</f>
        <v>5061</v>
      </c>
      <c r="BR57" s="13">
        <f>BM57/BC57</f>
        <v>0.87697106220758969</v>
      </c>
      <c r="BS57" s="46">
        <f t="shared" si="3"/>
        <v>0.87697106220758969</v>
      </c>
      <c r="BT57" s="66"/>
      <c r="BU57" s="62">
        <f>D57+U57+AL57+BC57</f>
        <v>23133</v>
      </c>
      <c r="BV57" s="59">
        <f>BG57+AP57+Y57+H57</f>
        <v>23133</v>
      </c>
      <c r="BW57" s="42">
        <f>BM57+AV57+AE57+N57</f>
        <v>20172</v>
      </c>
      <c r="BX57" s="44">
        <f>BQ57+AZ57+AI57+R57</f>
        <v>20172</v>
      </c>
      <c r="BY57" s="45">
        <f>BW57/BU57</f>
        <v>0.87200103747892621</v>
      </c>
      <c r="BZ57" s="46">
        <f t="shared" si="4"/>
        <v>0.87200103747892621</v>
      </c>
      <c r="CA57" s="60">
        <f>I57+Z57+AQ57+BH57</f>
        <v>2655</v>
      </c>
      <c r="CB57" s="63">
        <f>BW57/CA57</f>
        <v>7.5977401129943507</v>
      </c>
    </row>
    <row r="58" spans="1:80" ht="27" thickBot="1" x14ac:dyDescent="0.3">
      <c r="A58" s="5">
        <v>810114</v>
      </c>
      <c r="B58" s="155" t="s">
        <v>57</v>
      </c>
      <c r="C58" s="20" t="s">
        <v>90</v>
      </c>
      <c r="D58" s="5">
        <v>1898</v>
      </c>
      <c r="E58" s="5">
        <v>0</v>
      </c>
      <c r="F58" s="5">
        <v>0</v>
      </c>
      <c r="G58" s="5">
        <v>87</v>
      </c>
      <c r="H58" s="7">
        <f>D58-E58-F58-G58</f>
        <v>1811</v>
      </c>
      <c r="I58" s="27">
        <v>100</v>
      </c>
      <c r="J58" s="27">
        <f>I58-K58</f>
        <v>0</v>
      </c>
      <c r="K58" s="27">
        <v>100</v>
      </c>
      <c r="L58" s="27">
        <v>100</v>
      </c>
      <c r="M58" s="27">
        <v>100</v>
      </c>
      <c r="N58" s="28">
        <v>1798</v>
      </c>
      <c r="O58" s="27">
        <v>0</v>
      </c>
      <c r="P58" s="27">
        <v>0</v>
      </c>
      <c r="Q58" s="27">
        <v>87</v>
      </c>
      <c r="R58" s="58">
        <f>N58-O58-P58-Q58</f>
        <v>1711</v>
      </c>
      <c r="S58" s="13">
        <f>N58/D58</f>
        <v>0.94731296101159113</v>
      </c>
      <c r="T58" s="30">
        <f t="shared" si="0"/>
        <v>0.90147523709167543</v>
      </c>
      <c r="U58" s="5">
        <v>2011</v>
      </c>
      <c r="V58" s="5">
        <v>0</v>
      </c>
      <c r="W58" s="5">
        <v>0</v>
      </c>
      <c r="X58" s="5">
        <v>77</v>
      </c>
      <c r="Y58" s="7">
        <f>U58-V58-W58-X58</f>
        <v>1934</v>
      </c>
      <c r="Z58" s="27">
        <v>123</v>
      </c>
      <c r="AA58" s="27">
        <f>Z58-AB58</f>
        <v>1</v>
      </c>
      <c r="AB58" s="27">
        <v>122</v>
      </c>
      <c r="AC58" s="27">
        <v>123</v>
      </c>
      <c r="AD58" s="27">
        <v>122</v>
      </c>
      <c r="AE58" s="28">
        <v>1891</v>
      </c>
      <c r="AF58" s="27">
        <v>0</v>
      </c>
      <c r="AG58" s="27">
        <v>0</v>
      </c>
      <c r="AH58" s="27">
        <v>77</v>
      </c>
      <c r="AI58" s="58">
        <f>AE58-AF58-AG58-AH58</f>
        <v>1814</v>
      </c>
      <c r="AJ58" s="13">
        <f>AE58/U58</f>
        <v>0.94032819492789654</v>
      </c>
      <c r="AK58" s="30">
        <f t="shared" si="1"/>
        <v>0.90203878667329684</v>
      </c>
      <c r="AL58" s="5">
        <v>1951</v>
      </c>
      <c r="AM58" s="5">
        <v>0</v>
      </c>
      <c r="AN58" s="5">
        <v>0</v>
      </c>
      <c r="AO58" s="5">
        <v>89</v>
      </c>
      <c r="AP58" s="7">
        <f>AL58-AM58-AN58-AO58</f>
        <v>1862</v>
      </c>
      <c r="AQ58" s="27">
        <v>89</v>
      </c>
      <c r="AR58" s="27">
        <f>AQ58-AS58</f>
        <v>0</v>
      </c>
      <c r="AS58" s="27">
        <v>89</v>
      </c>
      <c r="AT58" s="27">
        <v>89</v>
      </c>
      <c r="AU58" s="27">
        <v>89</v>
      </c>
      <c r="AV58" s="28">
        <v>1863</v>
      </c>
      <c r="AW58" s="27">
        <v>0</v>
      </c>
      <c r="AX58" s="27">
        <v>0</v>
      </c>
      <c r="AY58" s="27">
        <v>89</v>
      </c>
      <c r="AZ58" s="58">
        <f>AV58-AW58-AX58-AY58</f>
        <v>1774</v>
      </c>
      <c r="BA58" s="13">
        <f>AV58/AL58</f>
        <v>0.95489492567913892</v>
      </c>
      <c r="BB58" s="46">
        <f t="shared" si="2"/>
        <v>0.90927729369554078</v>
      </c>
      <c r="BC58" s="5">
        <v>2030</v>
      </c>
      <c r="BD58" s="5">
        <v>0</v>
      </c>
      <c r="BE58" s="5">
        <v>0</v>
      </c>
      <c r="BF58" s="5">
        <v>92</v>
      </c>
      <c r="BG58" s="7">
        <f>BC58-BD58-BE58-BF58</f>
        <v>1938</v>
      </c>
      <c r="BH58" s="27">
        <v>107</v>
      </c>
      <c r="BI58" s="27">
        <f>BH58-BJ58</f>
        <v>0</v>
      </c>
      <c r="BJ58" s="27">
        <v>107</v>
      </c>
      <c r="BK58" s="27">
        <v>107</v>
      </c>
      <c r="BL58" s="27">
        <v>107</v>
      </c>
      <c r="BM58" s="28">
        <v>1926</v>
      </c>
      <c r="BN58" s="27">
        <v>0</v>
      </c>
      <c r="BO58" s="27">
        <v>0</v>
      </c>
      <c r="BP58" s="27">
        <v>92</v>
      </c>
      <c r="BQ58" s="58">
        <f>BM58-BN58-BO58-BP58</f>
        <v>1834</v>
      </c>
      <c r="BR58" s="13">
        <f>BM58/BC58</f>
        <v>0.94876847290640398</v>
      </c>
      <c r="BS58" s="46">
        <f t="shared" si="3"/>
        <v>0.90344827586206899</v>
      </c>
      <c r="BT58" s="66"/>
      <c r="BU58" s="62">
        <f>D58+U58+AL58+BC58</f>
        <v>7890</v>
      </c>
      <c r="BV58" s="59">
        <f>BG58+AP58+Y58+H58</f>
        <v>7545</v>
      </c>
      <c r="BW58" s="42">
        <f>BM58+AV58+AE58+N58</f>
        <v>7478</v>
      </c>
      <c r="BX58" s="44">
        <f>BQ58+AZ58+AI58+R58</f>
        <v>7133</v>
      </c>
      <c r="BY58" s="45">
        <f>BW58/BU58</f>
        <v>0.94778200253485423</v>
      </c>
      <c r="BZ58" s="46">
        <f t="shared" si="4"/>
        <v>0.90405576679340938</v>
      </c>
      <c r="CA58" s="60">
        <f>I58+Z58+AQ58+BH58</f>
        <v>419</v>
      </c>
      <c r="CB58" s="63">
        <f>BW58/CA58</f>
        <v>17.847255369928401</v>
      </c>
    </row>
    <row r="59" spans="1:80" ht="15.75" thickBot="1" x14ac:dyDescent="0.3">
      <c r="A59" s="5">
        <v>810091</v>
      </c>
      <c r="B59" s="155" t="s">
        <v>40</v>
      </c>
      <c r="C59" s="20" t="s">
        <v>90</v>
      </c>
      <c r="D59" s="5">
        <v>1116</v>
      </c>
      <c r="E59" s="5">
        <v>0</v>
      </c>
      <c r="F59" s="5">
        <v>0</v>
      </c>
      <c r="G59" s="5">
        <v>0</v>
      </c>
      <c r="H59" s="7">
        <f>D59-E59-F59-G59</f>
        <v>1116</v>
      </c>
      <c r="I59" s="27">
        <v>4</v>
      </c>
      <c r="J59" s="27">
        <f>I59-K59</f>
        <v>0</v>
      </c>
      <c r="K59" s="27">
        <v>4</v>
      </c>
      <c r="L59" s="27">
        <v>4</v>
      </c>
      <c r="M59" s="27">
        <v>4</v>
      </c>
      <c r="N59" s="28">
        <v>1087</v>
      </c>
      <c r="O59" s="27">
        <v>0</v>
      </c>
      <c r="P59" s="27">
        <v>0</v>
      </c>
      <c r="Q59" s="27">
        <v>0</v>
      </c>
      <c r="R59" s="58">
        <f>N59-O59-P59-Q59</f>
        <v>1087</v>
      </c>
      <c r="S59" s="13">
        <f>N59/D59</f>
        <v>0.97401433691756267</v>
      </c>
      <c r="T59" s="30">
        <f t="shared" si="0"/>
        <v>0.97401433691756267</v>
      </c>
      <c r="U59" s="5">
        <v>1436</v>
      </c>
      <c r="V59" s="5">
        <v>0</v>
      </c>
      <c r="W59" s="5">
        <v>0</v>
      </c>
      <c r="X59" s="5">
        <v>1</v>
      </c>
      <c r="Y59" s="7">
        <f>U59-V59-W59-X59</f>
        <v>1435</v>
      </c>
      <c r="Z59" s="27">
        <v>0</v>
      </c>
      <c r="AA59" s="27">
        <f>Z59-AB59</f>
        <v>0</v>
      </c>
      <c r="AB59" s="27">
        <v>0</v>
      </c>
      <c r="AC59" s="27">
        <v>0</v>
      </c>
      <c r="AD59" s="27">
        <v>0</v>
      </c>
      <c r="AE59" s="28">
        <v>1410</v>
      </c>
      <c r="AF59" s="27">
        <v>0</v>
      </c>
      <c r="AG59" s="27">
        <v>0</v>
      </c>
      <c r="AH59" s="27">
        <v>1</v>
      </c>
      <c r="AI59" s="58">
        <f>AE59-AF59-AG59-AH59</f>
        <v>1409</v>
      </c>
      <c r="AJ59" s="13">
        <f>AE59/U59</f>
        <v>0.98189415041782735</v>
      </c>
      <c r="AK59" s="30">
        <f t="shared" si="1"/>
        <v>0.98119777158774368</v>
      </c>
      <c r="AL59" s="5">
        <v>1419</v>
      </c>
      <c r="AM59" s="5">
        <v>0</v>
      </c>
      <c r="AN59" s="5">
        <v>0</v>
      </c>
      <c r="AO59" s="5">
        <v>1</v>
      </c>
      <c r="AP59" s="7">
        <f>AL59-AM59-AN59-AO59</f>
        <v>1418</v>
      </c>
      <c r="AQ59" s="27">
        <v>8</v>
      </c>
      <c r="AR59" s="27">
        <f>AQ59-AS59</f>
        <v>0</v>
      </c>
      <c r="AS59" s="27">
        <v>8</v>
      </c>
      <c r="AT59" s="27">
        <v>8</v>
      </c>
      <c r="AU59" s="27">
        <v>8</v>
      </c>
      <c r="AV59" s="28">
        <v>1373</v>
      </c>
      <c r="AW59" s="27">
        <v>0</v>
      </c>
      <c r="AX59" s="27">
        <v>0</v>
      </c>
      <c r="AY59" s="27">
        <v>1</v>
      </c>
      <c r="AZ59" s="58">
        <f>AV59-AW59-AX59-AY59</f>
        <v>1372</v>
      </c>
      <c r="BA59" s="13">
        <f>AV59/AL59</f>
        <v>0.96758280479210712</v>
      </c>
      <c r="BB59" s="46">
        <f t="shared" si="2"/>
        <v>0.96687808315715296</v>
      </c>
      <c r="BC59" s="5">
        <v>1467</v>
      </c>
      <c r="BD59" s="5">
        <v>0</v>
      </c>
      <c r="BE59" s="5">
        <v>0</v>
      </c>
      <c r="BF59" s="5">
        <v>0</v>
      </c>
      <c r="BG59" s="7">
        <f>BC59-BD59-BE59-BF59</f>
        <v>1467</v>
      </c>
      <c r="BH59" s="27">
        <v>0</v>
      </c>
      <c r="BI59" s="27">
        <f>BH59-BJ59</f>
        <v>0</v>
      </c>
      <c r="BJ59" s="27">
        <v>0</v>
      </c>
      <c r="BK59" s="27">
        <v>0</v>
      </c>
      <c r="BL59" s="27">
        <v>0</v>
      </c>
      <c r="BM59" s="28">
        <v>1410</v>
      </c>
      <c r="BN59" s="27">
        <v>0</v>
      </c>
      <c r="BO59" s="27">
        <v>0</v>
      </c>
      <c r="BP59" s="27">
        <v>0</v>
      </c>
      <c r="BQ59" s="58">
        <f>BM59-BN59-BO59-BP59</f>
        <v>1410</v>
      </c>
      <c r="BR59" s="13">
        <f>BM59/BC59</f>
        <v>0.96114519427402867</v>
      </c>
      <c r="BS59" s="46">
        <f t="shared" si="3"/>
        <v>0.96114519427402867</v>
      </c>
      <c r="BT59" s="66"/>
      <c r="BU59" s="62">
        <f>D59+U59+AL59+BC59</f>
        <v>5438</v>
      </c>
      <c r="BV59" s="59">
        <f>BG59+AP59+Y59+H59</f>
        <v>5436</v>
      </c>
      <c r="BW59" s="42">
        <f>BM59+AV59+AE59+N59</f>
        <v>5280</v>
      </c>
      <c r="BX59" s="44">
        <f>BQ59+AZ59+AI59+R59</f>
        <v>5278</v>
      </c>
      <c r="BY59" s="45">
        <f>BW59/BU59</f>
        <v>0.9709452004413387</v>
      </c>
      <c r="BZ59" s="46">
        <f t="shared" si="4"/>
        <v>0.97057741816844423</v>
      </c>
      <c r="CA59" s="60">
        <f>I59+Z59+AQ59+BH59</f>
        <v>12</v>
      </c>
      <c r="CB59" s="63">
        <f>BW59/CA59</f>
        <v>440</v>
      </c>
    </row>
    <row r="60" spans="1:80" ht="15.75" thickBot="1" x14ac:dyDescent="0.3">
      <c r="A60" s="5">
        <v>810008</v>
      </c>
      <c r="B60" s="151" t="s">
        <v>22</v>
      </c>
      <c r="C60" s="19" t="s">
        <v>88</v>
      </c>
      <c r="D60" s="5">
        <v>4030</v>
      </c>
      <c r="E60" s="5">
        <v>0</v>
      </c>
      <c r="F60" s="5">
        <v>0</v>
      </c>
      <c r="G60" s="5">
        <v>0</v>
      </c>
      <c r="H60" s="7">
        <f>D60-E60-F60-G60</f>
        <v>4030</v>
      </c>
      <c r="I60" s="27">
        <v>60</v>
      </c>
      <c r="J60" s="27">
        <f>I60-K60</f>
        <v>5</v>
      </c>
      <c r="K60" s="27">
        <v>55</v>
      </c>
      <c r="L60" s="27">
        <v>49</v>
      </c>
      <c r="M60" s="27">
        <v>44</v>
      </c>
      <c r="N60" s="28">
        <v>3923</v>
      </c>
      <c r="O60" s="27">
        <v>0</v>
      </c>
      <c r="P60" s="27">
        <v>0</v>
      </c>
      <c r="Q60" s="27">
        <v>0</v>
      </c>
      <c r="R60" s="58">
        <f>N60-O60-P60-Q60</f>
        <v>3923</v>
      </c>
      <c r="S60" s="13">
        <f>N60/D60</f>
        <v>0.97344913151364765</v>
      </c>
      <c r="T60" s="30">
        <f t="shared" si="0"/>
        <v>0.97344913151364765</v>
      </c>
      <c r="U60" s="5">
        <v>6252</v>
      </c>
      <c r="V60" s="5">
        <v>0</v>
      </c>
      <c r="W60" s="5">
        <v>0</v>
      </c>
      <c r="X60" s="5">
        <v>0</v>
      </c>
      <c r="Y60" s="7">
        <f>U60-V60-W60-X60</f>
        <v>6252</v>
      </c>
      <c r="Z60" s="27">
        <v>50</v>
      </c>
      <c r="AA60" s="27">
        <f>Z60-AB60</f>
        <v>3</v>
      </c>
      <c r="AB60" s="27">
        <v>47</v>
      </c>
      <c r="AC60" s="27">
        <v>48</v>
      </c>
      <c r="AD60" s="27">
        <v>45</v>
      </c>
      <c r="AE60" s="28">
        <v>6162</v>
      </c>
      <c r="AF60" s="27">
        <v>0</v>
      </c>
      <c r="AG60" s="27">
        <v>0</v>
      </c>
      <c r="AH60" s="27">
        <v>0</v>
      </c>
      <c r="AI60" s="58">
        <f>AE60-AF60-AG60-AH60</f>
        <v>6162</v>
      </c>
      <c r="AJ60" s="13">
        <f>AE60/U60</f>
        <v>0.98560460652591175</v>
      </c>
      <c r="AK60" s="30">
        <f t="shared" si="1"/>
        <v>0.98560460652591175</v>
      </c>
      <c r="AL60" s="5">
        <v>5899</v>
      </c>
      <c r="AM60" s="5">
        <v>0</v>
      </c>
      <c r="AN60" s="5">
        <v>0</v>
      </c>
      <c r="AO60" s="5">
        <v>0</v>
      </c>
      <c r="AP60" s="7">
        <f>AL60-AM60-AN60-AO60</f>
        <v>5899</v>
      </c>
      <c r="AQ60" s="27">
        <v>341</v>
      </c>
      <c r="AR60" s="27">
        <f>AQ60-AS60</f>
        <v>1</v>
      </c>
      <c r="AS60" s="27">
        <v>340</v>
      </c>
      <c r="AT60" s="27">
        <v>236</v>
      </c>
      <c r="AU60" s="27">
        <v>235</v>
      </c>
      <c r="AV60" s="28">
        <v>5631</v>
      </c>
      <c r="AW60" s="27">
        <v>0</v>
      </c>
      <c r="AX60" s="27">
        <v>0</v>
      </c>
      <c r="AY60" s="27">
        <v>0</v>
      </c>
      <c r="AZ60" s="58">
        <f>AV60-AW60-AX60-AY60</f>
        <v>5631</v>
      </c>
      <c r="BA60" s="13">
        <f>AV60/AL60</f>
        <v>0.95456857094422787</v>
      </c>
      <c r="BB60" s="46">
        <f t="shared" si="2"/>
        <v>0.95456857094422787</v>
      </c>
      <c r="BC60" s="5">
        <v>6566</v>
      </c>
      <c r="BD60" s="5">
        <v>0</v>
      </c>
      <c r="BE60" s="5">
        <v>0</v>
      </c>
      <c r="BF60" s="5">
        <v>1</v>
      </c>
      <c r="BG60" s="7">
        <f>BC60-BD60-BE60-BF60</f>
        <v>6565</v>
      </c>
      <c r="BH60" s="27">
        <v>0</v>
      </c>
      <c r="BI60" s="27">
        <f>BH60-BJ60</f>
        <v>0</v>
      </c>
      <c r="BJ60" s="27">
        <v>0</v>
      </c>
      <c r="BK60" s="27">
        <v>0</v>
      </c>
      <c r="BL60" s="27">
        <v>0</v>
      </c>
      <c r="BM60" s="28">
        <v>6507</v>
      </c>
      <c r="BN60" s="27">
        <v>0</v>
      </c>
      <c r="BO60" s="27">
        <v>0</v>
      </c>
      <c r="BP60" s="27">
        <v>1</v>
      </c>
      <c r="BQ60" s="58">
        <f>BM60-BN60-BO60-BP60</f>
        <v>6506</v>
      </c>
      <c r="BR60" s="13">
        <f>BM60/BC60</f>
        <v>0.99101431617423086</v>
      </c>
      <c r="BS60" s="46">
        <f t="shared" si="3"/>
        <v>0.99086201644837035</v>
      </c>
      <c r="BT60" s="66"/>
      <c r="BU60" s="62">
        <f>D60+U60+AL60+BC60</f>
        <v>22747</v>
      </c>
      <c r="BV60" s="59">
        <f>BG60+AP60+Y60+H60</f>
        <v>22746</v>
      </c>
      <c r="BW60" s="42">
        <f>BM60+AV60+AE60+N60</f>
        <v>22223</v>
      </c>
      <c r="BX60" s="44">
        <f>BQ60+AZ60+AI60+R60</f>
        <v>22222</v>
      </c>
      <c r="BY60" s="45">
        <f>BW60/BU60</f>
        <v>0.97696399525212119</v>
      </c>
      <c r="BZ60" s="46">
        <f t="shared" si="4"/>
        <v>0.9769200334109992</v>
      </c>
      <c r="CA60" s="60">
        <f>I60+Z60+AQ60+BH60</f>
        <v>451</v>
      </c>
      <c r="CB60" s="63">
        <f>BW60/CA60</f>
        <v>49.274944567627493</v>
      </c>
    </row>
    <row r="61" spans="1:80" ht="27" thickBot="1" x14ac:dyDescent="0.3">
      <c r="A61" s="5">
        <v>810100</v>
      </c>
      <c r="B61" s="155" t="s">
        <v>47</v>
      </c>
      <c r="C61" s="20" t="s">
        <v>90</v>
      </c>
      <c r="D61" s="5">
        <v>4527</v>
      </c>
      <c r="E61" s="5">
        <v>0</v>
      </c>
      <c r="F61" s="5">
        <v>0</v>
      </c>
      <c r="G61" s="5">
        <v>173</v>
      </c>
      <c r="H61" s="7">
        <f>D61-E61-F61-G61</f>
        <v>4354</v>
      </c>
      <c r="I61" s="27">
        <v>87</v>
      </c>
      <c r="J61" s="27">
        <f>I61-K61</f>
        <v>2</v>
      </c>
      <c r="K61" s="27">
        <v>85</v>
      </c>
      <c r="L61" s="27">
        <v>87</v>
      </c>
      <c r="M61" s="27">
        <v>85</v>
      </c>
      <c r="N61" s="28">
        <v>4444</v>
      </c>
      <c r="O61" s="27">
        <v>0</v>
      </c>
      <c r="P61" s="27">
        <v>0</v>
      </c>
      <c r="Q61" s="27">
        <v>173</v>
      </c>
      <c r="R61" s="58">
        <f>N61-O61-P61-Q61</f>
        <v>4271</v>
      </c>
      <c r="S61" s="13">
        <f>N61/D61</f>
        <v>0.98166556218246082</v>
      </c>
      <c r="T61" s="30">
        <f t="shared" si="0"/>
        <v>0.94345040865915619</v>
      </c>
      <c r="U61" s="5">
        <v>6042</v>
      </c>
      <c r="V61" s="5">
        <v>0</v>
      </c>
      <c r="W61" s="5">
        <v>0</v>
      </c>
      <c r="X61" s="5">
        <v>146</v>
      </c>
      <c r="Y61" s="7">
        <f>U61-V61-W61-X61</f>
        <v>5896</v>
      </c>
      <c r="Z61" s="27">
        <v>110</v>
      </c>
      <c r="AA61" s="27">
        <f>Z61-AB61</f>
        <v>4</v>
      </c>
      <c r="AB61" s="27">
        <v>106</v>
      </c>
      <c r="AC61" s="27">
        <v>110</v>
      </c>
      <c r="AD61" s="27">
        <v>106</v>
      </c>
      <c r="AE61" s="28">
        <v>5938</v>
      </c>
      <c r="AF61" s="27">
        <v>0</v>
      </c>
      <c r="AG61" s="27">
        <v>0</v>
      </c>
      <c r="AH61" s="27">
        <v>146</v>
      </c>
      <c r="AI61" s="58">
        <f>AE61-AF61-AG61-AH61</f>
        <v>5792</v>
      </c>
      <c r="AJ61" s="13">
        <f>AE61/U61</f>
        <v>0.98278715657067195</v>
      </c>
      <c r="AK61" s="30">
        <f t="shared" si="1"/>
        <v>0.95862297252565376</v>
      </c>
      <c r="AL61" s="5">
        <v>8828</v>
      </c>
      <c r="AM61" s="5">
        <v>0</v>
      </c>
      <c r="AN61" s="5">
        <v>0</v>
      </c>
      <c r="AO61" s="5">
        <v>317</v>
      </c>
      <c r="AP61" s="7">
        <f>AL61-AM61-AN61-AO61</f>
        <v>8511</v>
      </c>
      <c r="AQ61" s="27">
        <v>140</v>
      </c>
      <c r="AR61" s="27">
        <f>AQ61-AS61</f>
        <v>7</v>
      </c>
      <c r="AS61" s="27">
        <v>133</v>
      </c>
      <c r="AT61" s="27">
        <v>139</v>
      </c>
      <c r="AU61" s="27">
        <v>132</v>
      </c>
      <c r="AV61" s="28">
        <v>8696</v>
      </c>
      <c r="AW61" s="27">
        <v>0</v>
      </c>
      <c r="AX61" s="27">
        <v>0</v>
      </c>
      <c r="AY61" s="27">
        <v>317</v>
      </c>
      <c r="AZ61" s="58">
        <f>AV61-AW61-AX61-AY61</f>
        <v>8379</v>
      </c>
      <c r="BA61" s="13">
        <f>AV61/AL61</f>
        <v>0.9850475758948799</v>
      </c>
      <c r="BB61" s="46">
        <f t="shared" si="2"/>
        <v>0.94913910285455372</v>
      </c>
      <c r="BC61" s="5">
        <v>9999</v>
      </c>
      <c r="BD61" s="5">
        <v>0</v>
      </c>
      <c r="BE61" s="5">
        <v>0</v>
      </c>
      <c r="BF61" s="5">
        <v>215</v>
      </c>
      <c r="BG61" s="7">
        <f>BC61-BD61-BE61-BF61</f>
        <v>9784</v>
      </c>
      <c r="BH61" s="27">
        <v>121</v>
      </c>
      <c r="BI61" s="27">
        <f>BH61-BJ61</f>
        <v>12</v>
      </c>
      <c r="BJ61" s="27">
        <v>109</v>
      </c>
      <c r="BK61" s="27">
        <v>121</v>
      </c>
      <c r="BL61" s="27">
        <v>109</v>
      </c>
      <c r="BM61" s="28">
        <v>9891</v>
      </c>
      <c r="BN61" s="27">
        <v>0</v>
      </c>
      <c r="BO61" s="27">
        <v>0</v>
      </c>
      <c r="BP61" s="27">
        <v>215</v>
      </c>
      <c r="BQ61" s="58">
        <f>BM61-BN61-BO61-BP61</f>
        <v>9676</v>
      </c>
      <c r="BR61" s="13">
        <f>BM61/BC61</f>
        <v>0.98919891989198916</v>
      </c>
      <c r="BS61" s="46">
        <f t="shared" si="3"/>
        <v>0.96769676967696772</v>
      </c>
      <c r="BT61" s="66"/>
      <c r="BU61" s="62">
        <f>D61+U61+AL61+BC61</f>
        <v>29396</v>
      </c>
      <c r="BV61" s="59">
        <f>BG61+AP61+Y61+H61</f>
        <v>28545</v>
      </c>
      <c r="BW61" s="42">
        <f>BM61+AV61+AE61+N61</f>
        <v>28969</v>
      </c>
      <c r="BX61" s="44">
        <f>BQ61+AZ61+AI61+R61</f>
        <v>28118</v>
      </c>
      <c r="BY61" s="45">
        <f>BW61/BU61</f>
        <v>0.98547421417879988</v>
      </c>
      <c r="BZ61" s="46">
        <f t="shared" si="4"/>
        <v>0.95652469723771938</v>
      </c>
      <c r="CA61" s="60">
        <f>I61+Z61+AQ61+BH61</f>
        <v>458</v>
      </c>
      <c r="CB61" s="63">
        <f>BW61/CA61</f>
        <v>63.251091703056765</v>
      </c>
    </row>
    <row r="62" spans="1:80" ht="27" thickBot="1" x14ac:dyDescent="0.3">
      <c r="A62" s="5">
        <v>810133</v>
      </c>
      <c r="B62" s="155" t="s">
        <v>71</v>
      </c>
      <c r="C62" s="20" t="s">
        <v>90</v>
      </c>
      <c r="D62" s="5">
        <v>1309</v>
      </c>
      <c r="E62" s="5">
        <v>0</v>
      </c>
      <c r="F62" s="5">
        <v>0</v>
      </c>
      <c r="G62" s="5">
        <v>18</v>
      </c>
      <c r="H62" s="7">
        <f>D62-E62-F62-G62</f>
        <v>1291</v>
      </c>
      <c r="I62" s="27">
        <v>4</v>
      </c>
      <c r="J62" s="27">
        <f>I62-K62</f>
        <v>1</v>
      </c>
      <c r="K62" s="27">
        <v>3</v>
      </c>
      <c r="L62" s="27">
        <v>4</v>
      </c>
      <c r="M62" s="27">
        <v>3</v>
      </c>
      <c r="N62" s="28">
        <v>1306</v>
      </c>
      <c r="O62" s="27">
        <v>0</v>
      </c>
      <c r="P62" s="27">
        <v>0</v>
      </c>
      <c r="Q62" s="27">
        <v>18</v>
      </c>
      <c r="R62" s="58">
        <f>N62-O62-P62-Q62</f>
        <v>1288</v>
      </c>
      <c r="S62" s="13">
        <f>N62/D62</f>
        <v>0.99770817417876245</v>
      </c>
      <c r="T62" s="30">
        <f t="shared" si="0"/>
        <v>0.98395721925133695</v>
      </c>
      <c r="U62" s="5">
        <v>2210</v>
      </c>
      <c r="V62" s="5">
        <v>0</v>
      </c>
      <c r="W62" s="5">
        <v>0</v>
      </c>
      <c r="X62" s="5">
        <v>58</v>
      </c>
      <c r="Y62" s="7">
        <f>U62-V62-W62-X62</f>
        <v>2152</v>
      </c>
      <c r="Z62" s="27">
        <v>13</v>
      </c>
      <c r="AA62" s="27">
        <f>Z62-AB62</f>
        <v>5</v>
      </c>
      <c r="AB62" s="27">
        <v>8</v>
      </c>
      <c r="AC62" s="27">
        <v>12</v>
      </c>
      <c r="AD62" s="27">
        <v>7</v>
      </c>
      <c r="AE62" s="28">
        <v>2203</v>
      </c>
      <c r="AF62" s="27">
        <v>0</v>
      </c>
      <c r="AG62" s="27">
        <v>0</v>
      </c>
      <c r="AH62" s="27">
        <v>58</v>
      </c>
      <c r="AI62" s="58">
        <f>AE62-AF62-AG62-AH62</f>
        <v>2145</v>
      </c>
      <c r="AJ62" s="13">
        <f>AE62/U62</f>
        <v>0.99683257918552037</v>
      </c>
      <c r="AK62" s="30">
        <f t="shared" si="1"/>
        <v>0.97058823529411764</v>
      </c>
      <c r="AL62" s="5">
        <v>2045</v>
      </c>
      <c r="AM62" s="5">
        <v>0</v>
      </c>
      <c r="AN62" s="5">
        <v>0</v>
      </c>
      <c r="AO62" s="5">
        <v>51</v>
      </c>
      <c r="AP62" s="7">
        <f>AL62-AM62-AN62-AO62</f>
        <v>1994</v>
      </c>
      <c r="AQ62" s="27">
        <v>17</v>
      </c>
      <c r="AR62" s="27">
        <f>AQ62-AS62</f>
        <v>6</v>
      </c>
      <c r="AS62" s="27">
        <v>11</v>
      </c>
      <c r="AT62" s="27">
        <v>17</v>
      </c>
      <c r="AU62" s="27">
        <v>11</v>
      </c>
      <c r="AV62" s="28">
        <v>2034</v>
      </c>
      <c r="AW62" s="27">
        <v>0</v>
      </c>
      <c r="AX62" s="27">
        <v>0</v>
      </c>
      <c r="AY62" s="27">
        <v>51</v>
      </c>
      <c r="AZ62" s="58">
        <f>AV62-AW62-AX62-AY62</f>
        <v>1983</v>
      </c>
      <c r="BA62" s="13">
        <f>AV62/AL62</f>
        <v>0.99462102689486553</v>
      </c>
      <c r="BB62" s="46">
        <f t="shared" si="2"/>
        <v>0.96968215158924209</v>
      </c>
      <c r="BC62" s="5">
        <v>2095</v>
      </c>
      <c r="BD62" s="5">
        <v>0</v>
      </c>
      <c r="BE62" s="5">
        <v>0</v>
      </c>
      <c r="BF62" s="5">
        <v>53</v>
      </c>
      <c r="BG62" s="7">
        <f>BC62-BD62-BE62-BF62</f>
        <v>2042</v>
      </c>
      <c r="BH62" s="27">
        <v>116</v>
      </c>
      <c r="BI62" s="27">
        <f>BH62-BJ62</f>
        <v>24</v>
      </c>
      <c r="BJ62" s="27">
        <v>92</v>
      </c>
      <c r="BK62" s="27">
        <v>114</v>
      </c>
      <c r="BL62" s="27">
        <v>90</v>
      </c>
      <c r="BM62" s="28">
        <v>2006</v>
      </c>
      <c r="BN62" s="27">
        <v>0</v>
      </c>
      <c r="BO62" s="27">
        <v>0</v>
      </c>
      <c r="BP62" s="27">
        <v>53</v>
      </c>
      <c r="BQ62" s="58">
        <f>BM62-BN62-BO62-BP62</f>
        <v>1953</v>
      </c>
      <c r="BR62" s="13">
        <f>BM62/BC62</f>
        <v>0.9575178997613365</v>
      </c>
      <c r="BS62" s="46">
        <f t="shared" si="3"/>
        <v>0.93221957040572789</v>
      </c>
      <c r="BT62" s="66"/>
      <c r="BU62" s="62">
        <f>D62+U62+AL62+BC62</f>
        <v>7659</v>
      </c>
      <c r="BV62" s="59">
        <f>BG62+AP62+Y62+H62</f>
        <v>7479</v>
      </c>
      <c r="BW62" s="42">
        <f>BM62+AV62+AE62+N62</f>
        <v>7549</v>
      </c>
      <c r="BX62" s="44">
        <f>BQ62+AZ62+AI62+R62</f>
        <v>7369</v>
      </c>
      <c r="BY62" s="45">
        <f>BW62/BU62</f>
        <v>0.98563781172476828</v>
      </c>
      <c r="BZ62" s="46">
        <f t="shared" si="4"/>
        <v>0.96213604909257078</v>
      </c>
      <c r="CA62" s="60">
        <f>I62+Z62+AQ62+BH62</f>
        <v>150</v>
      </c>
      <c r="CB62" s="63">
        <f>BW62/CA62</f>
        <v>50.326666666666668</v>
      </c>
    </row>
    <row r="63" spans="1:80" ht="15.75" thickBot="1" x14ac:dyDescent="0.3">
      <c r="A63" s="5">
        <v>810090</v>
      </c>
      <c r="B63" s="155" t="s">
        <v>39</v>
      </c>
      <c r="C63" s="20" t="s">
        <v>90</v>
      </c>
      <c r="D63" s="5">
        <v>10018</v>
      </c>
      <c r="E63" s="5">
        <v>0</v>
      </c>
      <c r="F63" s="5">
        <v>4</v>
      </c>
      <c r="G63" s="5">
        <v>0</v>
      </c>
      <c r="H63" s="7">
        <f>D63-E63-F63-G63</f>
        <v>10014</v>
      </c>
      <c r="I63" s="27">
        <v>16</v>
      </c>
      <c r="J63" s="27">
        <f>I63-K63</f>
        <v>0</v>
      </c>
      <c r="K63" s="27">
        <v>16</v>
      </c>
      <c r="L63" s="27">
        <v>15</v>
      </c>
      <c r="M63" s="27">
        <v>15</v>
      </c>
      <c r="N63" s="28">
        <v>9921</v>
      </c>
      <c r="O63" s="27">
        <v>0</v>
      </c>
      <c r="P63" s="27">
        <v>4</v>
      </c>
      <c r="Q63" s="27">
        <v>0</v>
      </c>
      <c r="R63" s="58">
        <f>N63-O63-P63-Q63</f>
        <v>9917</v>
      </c>
      <c r="S63" s="13">
        <f>N63/D63</f>
        <v>0.99031742862846872</v>
      </c>
      <c r="T63" s="30">
        <f t="shared" si="0"/>
        <v>0.98991814733479733</v>
      </c>
      <c r="U63" s="5">
        <v>12365</v>
      </c>
      <c r="V63" s="5">
        <v>0</v>
      </c>
      <c r="W63" s="5">
        <v>4</v>
      </c>
      <c r="X63" s="5">
        <v>0</v>
      </c>
      <c r="Y63" s="7">
        <f>U63-V63-W63-X63</f>
        <v>12361</v>
      </c>
      <c r="Z63" s="27">
        <v>3</v>
      </c>
      <c r="AA63" s="27">
        <f>Z63-AB63</f>
        <v>0</v>
      </c>
      <c r="AB63" s="27">
        <v>3</v>
      </c>
      <c r="AC63" s="27">
        <v>3</v>
      </c>
      <c r="AD63" s="27">
        <v>3</v>
      </c>
      <c r="AE63" s="28">
        <v>12292</v>
      </c>
      <c r="AF63" s="27">
        <v>0</v>
      </c>
      <c r="AG63" s="27">
        <v>4</v>
      </c>
      <c r="AH63" s="27">
        <v>0</v>
      </c>
      <c r="AI63" s="58">
        <f>AE63-AF63-AG63-AH63</f>
        <v>12288</v>
      </c>
      <c r="AJ63" s="13">
        <f>AE63/U63</f>
        <v>0.99409623938536196</v>
      </c>
      <c r="AK63" s="30">
        <f t="shared" si="1"/>
        <v>0.99377274565305296</v>
      </c>
      <c r="AL63" s="5">
        <v>12107</v>
      </c>
      <c r="AM63" s="5">
        <v>0</v>
      </c>
      <c r="AN63" s="5">
        <v>1</v>
      </c>
      <c r="AO63" s="5">
        <v>0</v>
      </c>
      <c r="AP63" s="7">
        <f>AL63-AM63-AN63-AO63</f>
        <v>12106</v>
      </c>
      <c r="AQ63" s="27">
        <v>7</v>
      </c>
      <c r="AR63" s="27">
        <f>AQ63-AS63</f>
        <v>0</v>
      </c>
      <c r="AS63" s="27">
        <v>7</v>
      </c>
      <c r="AT63" s="27">
        <v>7</v>
      </c>
      <c r="AU63" s="27">
        <v>7</v>
      </c>
      <c r="AV63" s="28">
        <v>12020</v>
      </c>
      <c r="AW63" s="27">
        <v>0</v>
      </c>
      <c r="AX63" s="27">
        <v>1</v>
      </c>
      <c r="AY63" s="27">
        <v>0</v>
      </c>
      <c r="AZ63" s="58">
        <f>AV63-AW63-AX63-AY63</f>
        <v>12019</v>
      </c>
      <c r="BA63" s="13">
        <f>AV63/AL63</f>
        <v>0.99281407450235404</v>
      </c>
      <c r="BB63" s="46">
        <f t="shared" si="2"/>
        <v>0.99273147765755343</v>
      </c>
      <c r="BC63" s="5">
        <v>12824</v>
      </c>
      <c r="BD63" s="5">
        <v>0</v>
      </c>
      <c r="BE63" s="5">
        <v>5</v>
      </c>
      <c r="BF63" s="5">
        <v>0</v>
      </c>
      <c r="BG63" s="7">
        <f>BC63-BD63-BE63-BF63</f>
        <v>12819</v>
      </c>
      <c r="BH63" s="27">
        <v>5</v>
      </c>
      <c r="BI63" s="27">
        <f>BH63-BJ63</f>
        <v>0</v>
      </c>
      <c r="BJ63" s="27">
        <v>5</v>
      </c>
      <c r="BK63" s="27">
        <v>5</v>
      </c>
      <c r="BL63" s="27">
        <v>5</v>
      </c>
      <c r="BM63" s="28">
        <v>12725</v>
      </c>
      <c r="BN63" s="27">
        <v>0</v>
      </c>
      <c r="BO63" s="27">
        <v>5</v>
      </c>
      <c r="BP63" s="27">
        <v>0</v>
      </c>
      <c r="BQ63" s="58">
        <f>BM63-BN63-BO63-BP63</f>
        <v>12720</v>
      </c>
      <c r="BR63" s="13">
        <f>BM63/BC63</f>
        <v>0.99228009981285092</v>
      </c>
      <c r="BS63" s="46">
        <f t="shared" si="3"/>
        <v>0.991890205864005</v>
      </c>
      <c r="BT63" s="66"/>
      <c r="BU63" s="62">
        <f>D63+U63+AL63+BC63</f>
        <v>47314</v>
      </c>
      <c r="BV63" s="59">
        <f>BG63+AP63+Y63+H63</f>
        <v>47300</v>
      </c>
      <c r="BW63" s="42">
        <f>BM63+AV63+AE63+N63</f>
        <v>46958</v>
      </c>
      <c r="BX63" s="44">
        <f>BQ63+AZ63+AI63+R63</f>
        <v>46944</v>
      </c>
      <c r="BY63" s="45">
        <f>BW63/BU63</f>
        <v>0.99247579997463753</v>
      </c>
      <c r="BZ63" s="46">
        <f t="shared" si="4"/>
        <v>0.99217990446802218</v>
      </c>
      <c r="CA63" s="60">
        <f>I63+Z63+AQ63+BH63</f>
        <v>31</v>
      </c>
      <c r="CB63" s="63">
        <f>BW63/CA63</f>
        <v>1514.7741935483871</v>
      </c>
    </row>
    <row r="64" spans="1:80" ht="27" thickBot="1" x14ac:dyDescent="0.3">
      <c r="A64" s="5">
        <v>810094</v>
      </c>
      <c r="B64" s="155" t="s">
        <v>42</v>
      </c>
      <c r="C64" s="20" t="s">
        <v>90</v>
      </c>
      <c r="D64" s="5">
        <v>31222</v>
      </c>
      <c r="E64" s="5">
        <v>0</v>
      </c>
      <c r="F64" s="5">
        <v>59</v>
      </c>
      <c r="G64" s="5">
        <v>0</v>
      </c>
      <c r="H64" s="7">
        <f>D64-E64-F64-G64</f>
        <v>31163</v>
      </c>
      <c r="I64" s="27">
        <v>0</v>
      </c>
      <c r="J64" s="27">
        <f>I64-K64</f>
        <v>0</v>
      </c>
      <c r="K64" s="27">
        <v>0</v>
      </c>
      <c r="L64" s="27">
        <v>0</v>
      </c>
      <c r="M64" s="27">
        <v>0</v>
      </c>
      <c r="N64" s="28">
        <v>30972</v>
      </c>
      <c r="O64" s="27">
        <v>0</v>
      </c>
      <c r="P64" s="27">
        <v>58</v>
      </c>
      <c r="Q64" s="27">
        <v>0</v>
      </c>
      <c r="R64" s="58">
        <f>N64-O64-P64-Q64</f>
        <v>30914</v>
      </c>
      <c r="S64" s="13">
        <f>N64/D64</f>
        <v>0.9919928255717122</v>
      </c>
      <c r="T64" s="30">
        <f t="shared" si="0"/>
        <v>0.99013516110434951</v>
      </c>
      <c r="U64" s="5">
        <v>38424</v>
      </c>
      <c r="V64" s="5">
        <v>0</v>
      </c>
      <c r="W64" s="5">
        <v>29</v>
      </c>
      <c r="X64" s="5">
        <v>0</v>
      </c>
      <c r="Y64" s="7">
        <f>U64-V64-W64-X64</f>
        <v>38395</v>
      </c>
      <c r="Z64" s="27">
        <v>0</v>
      </c>
      <c r="AA64" s="27">
        <f>Z64-AB64</f>
        <v>0</v>
      </c>
      <c r="AB64" s="27">
        <v>0</v>
      </c>
      <c r="AC64" s="27">
        <v>0</v>
      </c>
      <c r="AD64" s="27">
        <v>0</v>
      </c>
      <c r="AE64" s="28">
        <v>38192</v>
      </c>
      <c r="AF64" s="27">
        <v>0</v>
      </c>
      <c r="AG64" s="27">
        <v>28</v>
      </c>
      <c r="AH64" s="27">
        <v>0</v>
      </c>
      <c r="AI64" s="58">
        <f>AE64-AF64-AG64-AH64</f>
        <v>38164</v>
      </c>
      <c r="AJ64" s="13">
        <f>AE64/U64</f>
        <v>0.99396210701644805</v>
      </c>
      <c r="AK64" s="30">
        <f t="shared" si="1"/>
        <v>0.99323339579429526</v>
      </c>
      <c r="AL64" s="5">
        <v>41502</v>
      </c>
      <c r="AM64" s="5">
        <v>0</v>
      </c>
      <c r="AN64" s="5">
        <v>39</v>
      </c>
      <c r="AO64" s="5">
        <v>0</v>
      </c>
      <c r="AP64" s="7">
        <f>AL64-AM64-AN64-AO64</f>
        <v>41463</v>
      </c>
      <c r="AQ64" s="27">
        <v>0</v>
      </c>
      <c r="AR64" s="27">
        <f>AQ64-AS64</f>
        <v>0</v>
      </c>
      <c r="AS64" s="27">
        <v>0</v>
      </c>
      <c r="AT64" s="27">
        <v>0</v>
      </c>
      <c r="AU64" s="27">
        <v>0</v>
      </c>
      <c r="AV64" s="28">
        <v>41230</v>
      </c>
      <c r="AW64" s="27">
        <v>0</v>
      </c>
      <c r="AX64" s="27">
        <v>39</v>
      </c>
      <c r="AY64" s="27">
        <v>0</v>
      </c>
      <c r="AZ64" s="58">
        <f>AV64-AW64-AX64-AY64</f>
        <v>41191</v>
      </c>
      <c r="BA64" s="13">
        <f>AV64/AL64</f>
        <v>0.99344609898318148</v>
      </c>
      <c r="BB64" s="46">
        <f t="shared" si="2"/>
        <v>0.99250638523444656</v>
      </c>
      <c r="BC64" s="5">
        <v>46492</v>
      </c>
      <c r="BD64" s="5">
        <v>0</v>
      </c>
      <c r="BE64" s="5">
        <v>44</v>
      </c>
      <c r="BF64" s="5">
        <v>0</v>
      </c>
      <c r="BG64" s="7">
        <f>BC64-BD64-BE64-BF64</f>
        <v>46448</v>
      </c>
      <c r="BH64" s="27">
        <v>0</v>
      </c>
      <c r="BI64" s="27">
        <f>BH64-BJ64</f>
        <v>0</v>
      </c>
      <c r="BJ64" s="27">
        <v>0</v>
      </c>
      <c r="BK64" s="27">
        <v>0</v>
      </c>
      <c r="BL64" s="27">
        <v>0</v>
      </c>
      <c r="BM64" s="28">
        <v>46222</v>
      </c>
      <c r="BN64" s="27">
        <v>0</v>
      </c>
      <c r="BO64" s="27">
        <v>44</v>
      </c>
      <c r="BP64" s="27">
        <v>0</v>
      </c>
      <c r="BQ64" s="58">
        <f>BM64-BN64-BO64-BP64</f>
        <v>46178</v>
      </c>
      <c r="BR64" s="13">
        <f>BM64/BC64</f>
        <v>0.99419254925578593</v>
      </c>
      <c r="BS64" s="46">
        <f t="shared" si="3"/>
        <v>0.9932461498752474</v>
      </c>
      <c r="BT64" s="66"/>
      <c r="BU64" s="62">
        <f>D64+U64+AL64+BC64</f>
        <v>157640</v>
      </c>
      <c r="BV64" s="59">
        <f>BG64+AP64+Y64+H64</f>
        <v>157469</v>
      </c>
      <c r="BW64" s="42">
        <f>BM64+AV64+AE64+N64</f>
        <v>156616</v>
      </c>
      <c r="BX64" s="44">
        <f>BQ64+AZ64+AI64+R64</f>
        <v>156447</v>
      </c>
      <c r="BY64" s="45">
        <f>BW64/BU64</f>
        <v>0.99350418675463081</v>
      </c>
      <c r="BZ64" s="46">
        <f t="shared" si="4"/>
        <v>0.99243212382643997</v>
      </c>
      <c r="CA64" s="60">
        <f>I64+Z64+AQ64+BH64</f>
        <v>0</v>
      </c>
      <c r="CB64" s="63" t="e">
        <f>BW64/CA64</f>
        <v>#DIV/0!</v>
      </c>
    </row>
    <row r="65" spans="1:80" ht="15.75" thickBot="1" x14ac:dyDescent="0.3">
      <c r="A65" s="5">
        <v>810039</v>
      </c>
      <c r="B65" s="151" t="s">
        <v>27</v>
      </c>
      <c r="C65" s="19" t="s">
        <v>88</v>
      </c>
      <c r="D65" s="5">
        <v>6302</v>
      </c>
      <c r="E65" s="5">
        <v>0</v>
      </c>
      <c r="F65" s="5">
        <v>0</v>
      </c>
      <c r="G65" s="5">
        <v>0</v>
      </c>
      <c r="H65" s="7">
        <f>D65-E65-F65-G65</f>
        <v>6302</v>
      </c>
      <c r="I65" s="27">
        <v>100</v>
      </c>
      <c r="J65" s="27">
        <f>I65-K65</f>
        <v>0</v>
      </c>
      <c r="K65" s="27">
        <v>100</v>
      </c>
      <c r="L65" s="27">
        <v>100</v>
      </c>
      <c r="M65" s="27">
        <v>100</v>
      </c>
      <c r="N65" s="28">
        <v>6197</v>
      </c>
      <c r="O65" s="27">
        <v>0</v>
      </c>
      <c r="P65" s="27">
        <v>0</v>
      </c>
      <c r="Q65" s="27">
        <v>0</v>
      </c>
      <c r="R65" s="58">
        <f>N65-O65-P65-Q65</f>
        <v>6197</v>
      </c>
      <c r="S65" s="13">
        <f>N65/D65</f>
        <v>0.98333862265947314</v>
      </c>
      <c r="T65" s="30">
        <f t="shared" si="0"/>
        <v>0.98333862265947314</v>
      </c>
      <c r="U65" s="5">
        <v>8056</v>
      </c>
      <c r="V65" s="5">
        <v>0</v>
      </c>
      <c r="W65" s="5">
        <v>0</v>
      </c>
      <c r="X65" s="5">
        <v>0</v>
      </c>
      <c r="Y65" s="7">
        <f>U65-V65-W65-X65</f>
        <v>8056</v>
      </c>
      <c r="Z65" s="27">
        <v>55</v>
      </c>
      <c r="AA65" s="27">
        <f>Z65-AB65</f>
        <v>0</v>
      </c>
      <c r="AB65" s="27">
        <v>55</v>
      </c>
      <c r="AC65" s="27">
        <v>55</v>
      </c>
      <c r="AD65" s="27">
        <v>55</v>
      </c>
      <c r="AE65" s="28">
        <v>7986</v>
      </c>
      <c r="AF65" s="27">
        <v>0</v>
      </c>
      <c r="AG65" s="27">
        <v>0</v>
      </c>
      <c r="AH65" s="27">
        <v>0</v>
      </c>
      <c r="AI65" s="58">
        <f>AE65-AF65-AG65-AH65</f>
        <v>7986</v>
      </c>
      <c r="AJ65" s="13">
        <f>AE65/U65</f>
        <v>0.9913108242303873</v>
      </c>
      <c r="AK65" s="30">
        <f t="shared" si="1"/>
        <v>0.9913108242303873</v>
      </c>
      <c r="AL65" s="5">
        <v>8854</v>
      </c>
      <c r="AM65" s="5">
        <v>0</v>
      </c>
      <c r="AN65" s="5">
        <v>0</v>
      </c>
      <c r="AO65" s="5">
        <v>6</v>
      </c>
      <c r="AP65" s="7">
        <f>AL65-AM65-AN65-AO65</f>
        <v>8848</v>
      </c>
      <c r="AQ65" s="27">
        <v>1</v>
      </c>
      <c r="AR65" s="27">
        <f>AQ65-AS65</f>
        <v>0</v>
      </c>
      <c r="AS65" s="27">
        <v>1</v>
      </c>
      <c r="AT65" s="27">
        <v>1</v>
      </c>
      <c r="AU65" s="27">
        <v>1</v>
      </c>
      <c r="AV65" s="28">
        <v>8853</v>
      </c>
      <c r="AW65" s="27">
        <v>0</v>
      </c>
      <c r="AX65" s="27">
        <v>0</v>
      </c>
      <c r="AY65" s="27">
        <v>6</v>
      </c>
      <c r="AZ65" s="58">
        <f>AV65-AW65-AX65-AY65</f>
        <v>8847</v>
      </c>
      <c r="BA65" s="13">
        <f>AV65/AL65</f>
        <v>0.99988705669753786</v>
      </c>
      <c r="BB65" s="46">
        <f t="shared" si="2"/>
        <v>0.99920939688276489</v>
      </c>
      <c r="BC65" s="5">
        <v>9790</v>
      </c>
      <c r="BD65" s="5">
        <v>0</v>
      </c>
      <c r="BE65" s="5">
        <v>0</v>
      </c>
      <c r="BF65" s="5">
        <v>14</v>
      </c>
      <c r="BG65" s="7">
        <f>BC65-BD65-BE65-BF65</f>
        <v>9776</v>
      </c>
      <c r="BH65" s="27">
        <v>0</v>
      </c>
      <c r="BI65" s="27">
        <f>BH65-BJ65</f>
        <v>0</v>
      </c>
      <c r="BJ65" s="27">
        <v>0</v>
      </c>
      <c r="BK65" s="27">
        <v>0</v>
      </c>
      <c r="BL65" s="27">
        <v>0</v>
      </c>
      <c r="BM65" s="28">
        <v>9790</v>
      </c>
      <c r="BN65" s="27">
        <v>0</v>
      </c>
      <c r="BO65" s="27">
        <v>0</v>
      </c>
      <c r="BP65" s="27">
        <v>14</v>
      </c>
      <c r="BQ65" s="58">
        <f>BM65-BN65-BO65-BP65</f>
        <v>9776</v>
      </c>
      <c r="BR65" s="13">
        <f>BM65/BC65</f>
        <v>1</v>
      </c>
      <c r="BS65" s="46">
        <f t="shared" si="3"/>
        <v>0.99856996935648623</v>
      </c>
      <c r="BT65" s="66"/>
      <c r="BU65" s="62">
        <f>D65+U65+AL65+BC65</f>
        <v>33002</v>
      </c>
      <c r="BV65" s="59">
        <f>BG65+AP65+Y65+H65</f>
        <v>32982</v>
      </c>
      <c r="BW65" s="42">
        <f>BM65+AV65+AE65+N65</f>
        <v>32826</v>
      </c>
      <c r="BX65" s="44">
        <f>BQ65+AZ65+AI65+R65</f>
        <v>32806</v>
      </c>
      <c r="BY65" s="45">
        <f>BW65/BU65</f>
        <v>0.99466698987940128</v>
      </c>
      <c r="BZ65" s="46">
        <f t="shared" si="4"/>
        <v>0.99406096600206051</v>
      </c>
      <c r="CA65" s="60">
        <f>I65+Z65+AQ65+BH65</f>
        <v>156</v>
      </c>
      <c r="CB65" s="63">
        <f>BW65/CA65</f>
        <v>210.42307692307693</v>
      </c>
    </row>
    <row r="66" spans="1:80" ht="27" thickBot="1" x14ac:dyDescent="0.3">
      <c r="A66" s="5">
        <v>810097</v>
      </c>
      <c r="B66" s="155" t="s">
        <v>44</v>
      </c>
      <c r="C66" s="20" t="s">
        <v>90</v>
      </c>
      <c r="D66" s="5">
        <v>30650</v>
      </c>
      <c r="E66" s="5">
        <v>0</v>
      </c>
      <c r="F66" s="5">
        <v>4</v>
      </c>
      <c r="G66" s="5">
        <v>0</v>
      </c>
      <c r="H66" s="7">
        <f>D66-E66-F66-G66</f>
        <v>30646</v>
      </c>
      <c r="I66" s="27">
        <v>28</v>
      </c>
      <c r="J66" s="27">
        <f>I66-K66</f>
        <v>0</v>
      </c>
      <c r="K66" s="27">
        <v>28</v>
      </c>
      <c r="L66" s="27">
        <v>26</v>
      </c>
      <c r="M66" s="27">
        <v>26</v>
      </c>
      <c r="N66" s="28">
        <v>30609</v>
      </c>
      <c r="O66" s="27">
        <v>0</v>
      </c>
      <c r="P66" s="27">
        <v>4</v>
      </c>
      <c r="Q66" s="27">
        <v>0</v>
      </c>
      <c r="R66" s="58">
        <f>N66-O66-P66-Q66</f>
        <v>30605</v>
      </c>
      <c r="S66" s="13">
        <f>N66/D66</f>
        <v>0.99866231647634585</v>
      </c>
      <c r="T66" s="30">
        <f t="shared" si="0"/>
        <v>0.99853181076672104</v>
      </c>
      <c r="U66" s="5">
        <v>35922</v>
      </c>
      <c r="V66" s="5">
        <v>0</v>
      </c>
      <c r="W66" s="5">
        <v>0</v>
      </c>
      <c r="X66" s="5">
        <v>0</v>
      </c>
      <c r="Y66" s="7">
        <f>U66-V66-W66-X66</f>
        <v>35922</v>
      </c>
      <c r="Z66" s="27">
        <v>85</v>
      </c>
      <c r="AA66" s="27">
        <f>Z66-AB66</f>
        <v>1</v>
      </c>
      <c r="AB66" s="27">
        <v>84</v>
      </c>
      <c r="AC66" s="27">
        <v>84</v>
      </c>
      <c r="AD66" s="27">
        <v>83</v>
      </c>
      <c r="AE66" s="28">
        <v>35802</v>
      </c>
      <c r="AF66" s="27">
        <v>0</v>
      </c>
      <c r="AG66" s="27">
        <v>0</v>
      </c>
      <c r="AH66" s="27">
        <v>0</v>
      </c>
      <c r="AI66" s="58">
        <f>AE66-AF66-AG66-AH66</f>
        <v>35802</v>
      </c>
      <c r="AJ66" s="13">
        <f>AE66/U66</f>
        <v>0.99665942876231839</v>
      </c>
      <c r="AK66" s="30">
        <f t="shared" si="1"/>
        <v>0.99665942876231839</v>
      </c>
      <c r="AL66" s="5">
        <v>39088</v>
      </c>
      <c r="AM66" s="5">
        <v>0</v>
      </c>
      <c r="AN66" s="5">
        <v>0</v>
      </c>
      <c r="AO66" s="5">
        <v>0</v>
      </c>
      <c r="AP66" s="7">
        <f>AL66-AM66-AN66-AO66</f>
        <v>39088</v>
      </c>
      <c r="AQ66" s="27">
        <v>121</v>
      </c>
      <c r="AR66" s="27">
        <f>AQ66-AS66</f>
        <v>1</v>
      </c>
      <c r="AS66" s="27">
        <v>120</v>
      </c>
      <c r="AT66" s="27">
        <v>116</v>
      </c>
      <c r="AU66" s="27">
        <v>116</v>
      </c>
      <c r="AV66" s="28">
        <v>38947</v>
      </c>
      <c r="AW66" s="27">
        <v>0</v>
      </c>
      <c r="AX66" s="27">
        <v>0</v>
      </c>
      <c r="AY66" s="27">
        <v>0</v>
      </c>
      <c r="AZ66" s="58">
        <f>AV66-AW66-AX66-AY66</f>
        <v>38947</v>
      </c>
      <c r="BA66" s="13">
        <f>AV66/AL66</f>
        <v>0.99639275480966027</v>
      </c>
      <c r="BB66" s="46">
        <f t="shared" si="2"/>
        <v>0.99639275480966027</v>
      </c>
      <c r="BC66" s="5">
        <v>43698</v>
      </c>
      <c r="BD66" s="5">
        <v>0</v>
      </c>
      <c r="BE66" s="5">
        <v>0</v>
      </c>
      <c r="BF66" s="5">
        <v>0</v>
      </c>
      <c r="BG66" s="7">
        <f>BC66-BD66-BE66-BF66</f>
        <v>43698</v>
      </c>
      <c r="BH66" s="27">
        <v>278</v>
      </c>
      <c r="BI66" s="27">
        <f>BH66-BJ66</f>
        <v>13</v>
      </c>
      <c r="BJ66" s="27">
        <v>265</v>
      </c>
      <c r="BK66" s="27">
        <v>277</v>
      </c>
      <c r="BL66" s="27">
        <v>265</v>
      </c>
      <c r="BM66" s="28">
        <v>43459</v>
      </c>
      <c r="BN66" s="27">
        <v>0</v>
      </c>
      <c r="BO66" s="27">
        <v>0</v>
      </c>
      <c r="BP66" s="27">
        <v>0</v>
      </c>
      <c r="BQ66" s="58">
        <f>BM66-BN66-BO66-BP66</f>
        <v>43459</v>
      </c>
      <c r="BR66" s="13">
        <f>BM66/BC66</f>
        <v>0.99453064213465148</v>
      </c>
      <c r="BS66" s="46">
        <f t="shared" si="3"/>
        <v>0.99453064213465148</v>
      </c>
      <c r="BT66" s="66"/>
      <c r="BU66" s="62">
        <f>D66+U66+AL66+BC66</f>
        <v>149358</v>
      </c>
      <c r="BV66" s="59">
        <f>BG66+AP66+Y66+H66</f>
        <v>149354</v>
      </c>
      <c r="BW66" s="42">
        <f>BM66+AV66+AE66+N66</f>
        <v>148817</v>
      </c>
      <c r="BX66" s="44">
        <f>BQ66+AZ66+AI66+R66</f>
        <v>148813</v>
      </c>
      <c r="BY66" s="45">
        <f>BW66/BU66</f>
        <v>0.99637783044764927</v>
      </c>
      <c r="BZ66" s="46">
        <f t="shared" si="4"/>
        <v>0.99635104915705885</v>
      </c>
      <c r="CA66" s="60">
        <f>I66+Z66+AQ66+BH66</f>
        <v>512</v>
      </c>
      <c r="CB66" s="63">
        <f>BW66/CA66</f>
        <v>290.658203125</v>
      </c>
    </row>
    <row r="67" spans="1:80" ht="15.75" thickBot="1" x14ac:dyDescent="0.3">
      <c r="A67" s="5">
        <v>810206</v>
      </c>
      <c r="B67" s="155" t="s">
        <v>82</v>
      </c>
      <c r="C67" s="20" t="s">
        <v>90</v>
      </c>
      <c r="D67" s="5">
        <v>1383</v>
      </c>
      <c r="E67" s="5">
        <v>0</v>
      </c>
      <c r="F67" s="5">
        <v>4</v>
      </c>
      <c r="G67" s="5">
        <v>0</v>
      </c>
      <c r="H67" s="7">
        <f>D67-E67-F67-G67</f>
        <v>1379</v>
      </c>
      <c r="I67" s="27">
        <v>0</v>
      </c>
      <c r="J67" s="27">
        <f>I67-K67</f>
        <v>0</v>
      </c>
      <c r="K67" s="27">
        <v>0</v>
      </c>
      <c r="L67" s="27">
        <v>0</v>
      </c>
      <c r="M67" s="27">
        <v>0</v>
      </c>
      <c r="N67" s="28">
        <v>1379</v>
      </c>
      <c r="O67" s="27">
        <v>0</v>
      </c>
      <c r="P67" s="27">
        <v>4</v>
      </c>
      <c r="Q67" s="27">
        <v>0</v>
      </c>
      <c r="R67" s="58">
        <f>N67-O67-P67-Q67</f>
        <v>1375</v>
      </c>
      <c r="S67" s="13">
        <f>N67/D67</f>
        <v>0.99710773680404918</v>
      </c>
      <c r="T67" s="30">
        <f t="shared" si="0"/>
        <v>0.99421547360809837</v>
      </c>
      <c r="U67" s="5">
        <v>1857</v>
      </c>
      <c r="V67" s="5">
        <v>0</v>
      </c>
      <c r="W67" s="5">
        <v>1</v>
      </c>
      <c r="X67" s="5">
        <v>0</v>
      </c>
      <c r="Y67" s="7">
        <f>U67-V67-W67-X67</f>
        <v>1856</v>
      </c>
      <c r="Z67" s="27">
        <v>0</v>
      </c>
      <c r="AA67" s="27">
        <f>Z67-AB67</f>
        <v>0</v>
      </c>
      <c r="AB67" s="27">
        <v>0</v>
      </c>
      <c r="AC67" s="27">
        <v>0</v>
      </c>
      <c r="AD67" s="27">
        <v>0</v>
      </c>
      <c r="AE67" s="28">
        <v>1854</v>
      </c>
      <c r="AF67" s="27">
        <v>0</v>
      </c>
      <c r="AG67" s="27">
        <v>1</v>
      </c>
      <c r="AH67" s="27">
        <v>0</v>
      </c>
      <c r="AI67" s="58">
        <f>AE67-AF67-AG67-AH67</f>
        <v>1853</v>
      </c>
      <c r="AJ67" s="13">
        <f>AE67/U67</f>
        <v>0.99838449111470118</v>
      </c>
      <c r="AK67" s="30">
        <f t="shared" si="1"/>
        <v>0.99784598815293479</v>
      </c>
      <c r="AL67" s="5">
        <v>1894</v>
      </c>
      <c r="AM67" s="5">
        <v>0</v>
      </c>
      <c r="AN67" s="5">
        <v>0</v>
      </c>
      <c r="AO67" s="5">
        <v>0</v>
      </c>
      <c r="AP67" s="7">
        <f>AL67-AM67-AN67-AO67</f>
        <v>1894</v>
      </c>
      <c r="AQ67" s="27">
        <v>0</v>
      </c>
      <c r="AR67" s="27">
        <f>AQ67-AS67</f>
        <v>0</v>
      </c>
      <c r="AS67" s="27">
        <v>0</v>
      </c>
      <c r="AT67" s="27">
        <v>0</v>
      </c>
      <c r="AU67" s="27">
        <v>0</v>
      </c>
      <c r="AV67" s="28">
        <v>1887</v>
      </c>
      <c r="AW67" s="27">
        <v>0</v>
      </c>
      <c r="AX67" s="27">
        <v>0</v>
      </c>
      <c r="AY67" s="27">
        <v>0</v>
      </c>
      <c r="AZ67" s="58">
        <f>AV67-AW67-AX67-AY67</f>
        <v>1887</v>
      </c>
      <c r="BA67" s="13">
        <f>AV67/AL67</f>
        <v>0.99630411826821541</v>
      </c>
      <c r="BB67" s="46">
        <f t="shared" si="2"/>
        <v>0.99630411826821541</v>
      </c>
      <c r="BC67" s="5">
        <v>2089</v>
      </c>
      <c r="BD67" s="5">
        <v>0</v>
      </c>
      <c r="BE67" s="5">
        <v>1</v>
      </c>
      <c r="BF67" s="5">
        <v>0</v>
      </c>
      <c r="BG67" s="7">
        <f>BC67-BD67-BE67-BF67</f>
        <v>2088</v>
      </c>
      <c r="BH67" s="27">
        <v>0</v>
      </c>
      <c r="BI67" s="27">
        <f>BH67-BJ67</f>
        <v>0</v>
      </c>
      <c r="BJ67" s="27">
        <v>0</v>
      </c>
      <c r="BK67" s="27">
        <v>0</v>
      </c>
      <c r="BL67" s="27">
        <v>0</v>
      </c>
      <c r="BM67" s="28">
        <v>2080</v>
      </c>
      <c r="BN67" s="27">
        <v>0</v>
      </c>
      <c r="BO67" s="27">
        <v>1</v>
      </c>
      <c r="BP67" s="27">
        <v>0</v>
      </c>
      <c r="BQ67" s="58">
        <f>BM67-BN67-BO67-BP67</f>
        <v>2079</v>
      </c>
      <c r="BR67" s="13">
        <f>BM67/BC67</f>
        <v>0.99569171852561034</v>
      </c>
      <c r="BS67" s="46">
        <f t="shared" si="3"/>
        <v>0.99521302058401151</v>
      </c>
      <c r="BT67" s="66"/>
      <c r="BU67" s="62">
        <f>D67+U67+AL67+BC67</f>
        <v>7223</v>
      </c>
      <c r="BV67" s="59">
        <f>BG67+AP67+Y67+H67</f>
        <v>7217</v>
      </c>
      <c r="BW67" s="42">
        <f>BM67+AV67+AE67+N67</f>
        <v>7200</v>
      </c>
      <c r="BX67" s="44">
        <f>BQ67+AZ67+AI67+R67</f>
        <v>7194</v>
      </c>
      <c r="BY67" s="45">
        <f>BW67/BU67</f>
        <v>0.99681572753703451</v>
      </c>
      <c r="BZ67" s="46">
        <f t="shared" si="4"/>
        <v>0.99598504776408692</v>
      </c>
      <c r="CA67" s="60">
        <f>I67+Z67+AQ67+BH67</f>
        <v>0</v>
      </c>
      <c r="CB67" s="63" t="e">
        <f>BW67/CA67</f>
        <v>#DIV/0!</v>
      </c>
    </row>
    <row r="68" spans="1:80" ht="15.75" thickBot="1" x14ac:dyDescent="0.3">
      <c r="A68" s="5">
        <v>810064</v>
      </c>
      <c r="B68" s="151" t="s">
        <v>32</v>
      </c>
      <c r="C68" s="19" t="s">
        <v>88</v>
      </c>
      <c r="D68" s="5">
        <v>9998</v>
      </c>
      <c r="E68" s="5">
        <v>0</v>
      </c>
      <c r="F68" s="5">
        <v>0</v>
      </c>
      <c r="G68" s="5">
        <v>0</v>
      </c>
      <c r="H68" s="7">
        <f>D68-E68-F68-G68</f>
        <v>9998</v>
      </c>
      <c r="I68" s="27">
        <v>0</v>
      </c>
      <c r="J68" s="27">
        <f>I68-K68</f>
        <v>0</v>
      </c>
      <c r="K68" s="27">
        <v>0</v>
      </c>
      <c r="L68" s="27">
        <v>0</v>
      </c>
      <c r="M68" s="27">
        <v>0</v>
      </c>
      <c r="N68" s="28">
        <v>9934</v>
      </c>
      <c r="O68" s="27">
        <v>0</v>
      </c>
      <c r="P68" s="27">
        <v>0</v>
      </c>
      <c r="Q68" s="27">
        <v>0</v>
      </c>
      <c r="R68" s="58">
        <f>N68-O68-P68-Q68</f>
        <v>9934</v>
      </c>
      <c r="S68" s="13">
        <f>N68/D68</f>
        <v>0.99359871974394876</v>
      </c>
      <c r="T68" s="30">
        <f t="shared" si="0"/>
        <v>0.99359871974394876</v>
      </c>
      <c r="U68" s="5">
        <v>14722</v>
      </c>
      <c r="V68" s="5">
        <v>0</v>
      </c>
      <c r="W68" s="5">
        <v>0</v>
      </c>
      <c r="X68" s="5">
        <v>1</v>
      </c>
      <c r="Y68" s="7">
        <f>U68-V68-W68-X68</f>
        <v>14721</v>
      </c>
      <c r="Z68" s="27">
        <v>1</v>
      </c>
      <c r="AA68" s="27">
        <f>Z68-AB68</f>
        <v>0</v>
      </c>
      <c r="AB68" s="27">
        <v>1</v>
      </c>
      <c r="AC68" s="27">
        <v>1</v>
      </c>
      <c r="AD68" s="27">
        <v>1</v>
      </c>
      <c r="AE68" s="28">
        <v>14692</v>
      </c>
      <c r="AF68" s="27">
        <v>0</v>
      </c>
      <c r="AG68" s="27">
        <v>0</v>
      </c>
      <c r="AH68" s="27">
        <v>1</v>
      </c>
      <c r="AI68" s="58">
        <f>AE68-AF68-AG68-AH68</f>
        <v>14691</v>
      </c>
      <c r="AJ68" s="13">
        <f>AE68/U68</f>
        <v>0.99796223339220214</v>
      </c>
      <c r="AK68" s="30">
        <f t="shared" si="1"/>
        <v>0.99789430783860888</v>
      </c>
      <c r="AL68" s="5">
        <v>16188</v>
      </c>
      <c r="AM68" s="5">
        <v>0</v>
      </c>
      <c r="AN68" s="5">
        <v>0</v>
      </c>
      <c r="AO68" s="5">
        <v>6</v>
      </c>
      <c r="AP68" s="7">
        <f>AL68-AM68-AN68-AO68</f>
        <v>16182</v>
      </c>
      <c r="AQ68" s="27">
        <v>0</v>
      </c>
      <c r="AR68" s="27">
        <f>AQ68-AS68</f>
        <v>0</v>
      </c>
      <c r="AS68" s="27">
        <v>0</v>
      </c>
      <c r="AT68" s="27">
        <v>0</v>
      </c>
      <c r="AU68" s="27">
        <v>0</v>
      </c>
      <c r="AV68" s="28">
        <v>16151</v>
      </c>
      <c r="AW68" s="27">
        <v>0</v>
      </c>
      <c r="AX68" s="27">
        <v>0</v>
      </c>
      <c r="AY68" s="27">
        <v>6</v>
      </c>
      <c r="AZ68" s="58">
        <f>AV68-AW68-AX68-AY68</f>
        <v>16145</v>
      </c>
      <c r="BA68" s="13">
        <f>AV68/AL68</f>
        <v>0.99771435631331851</v>
      </c>
      <c r="BB68" s="46">
        <f t="shared" si="2"/>
        <v>0.99734371139115396</v>
      </c>
      <c r="BC68" s="5">
        <v>16369</v>
      </c>
      <c r="BD68" s="5">
        <v>0</v>
      </c>
      <c r="BE68" s="5">
        <v>0</v>
      </c>
      <c r="BF68" s="5">
        <v>6</v>
      </c>
      <c r="BG68" s="7">
        <f>BC68-BD68-BE68-BF68</f>
        <v>16363</v>
      </c>
      <c r="BH68" s="27">
        <v>2</v>
      </c>
      <c r="BI68" s="27">
        <f>BH68-BJ68</f>
        <v>1</v>
      </c>
      <c r="BJ68" s="27">
        <v>1</v>
      </c>
      <c r="BK68" s="27">
        <v>2</v>
      </c>
      <c r="BL68" s="27">
        <v>1</v>
      </c>
      <c r="BM68" s="28">
        <v>16350</v>
      </c>
      <c r="BN68" s="27">
        <v>0</v>
      </c>
      <c r="BO68" s="27">
        <v>0</v>
      </c>
      <c r="BP68" s="27">
        <v>6</v>
      </c>
      <c r="BQ68" s="58">
        <f>BM68-BN68-BO68-BP68</f>
        <v>16344</v>
      </c>
      <c r="BR68" s="13">
        <f>BM68/BC68</f>
        <v>0.99883926935060174</v>
      </c>
      <c r="BS68" s="46">
        <f t="shared" si="3"/>
        <v>0.99847272282973909</v>
      </c>
      <c r="BT68" s="66"/>
      <c r="BU68" s="62">
        <f>D68+U68+AL68+BC68</f>
        <v>57277</v>
      </c>
      <c r="BV68" s="59">
        <f>BG68+AP68+Y68+H68</f>
        <v>57264</v>
      </c>
      <c r="BW68" s="42">
        <f>BM68+AV68+AE68+N68</f>
        <v>57127</v>
      </c>
      <c r="BX68" s="44">
        <f>BQ68+AZ68+AI68+R68</f>
        <v>57114</v>
      </c>
      <c r="BY68" s="45">
        <f>BW68/BU68</f>
        <v>0.99738114775564357</v>
      </c>
      <c r="BZ68" s="46">
        <f t="shared" si="4"/>
        <v>0.9971541805611327</v>
      </c>
      <c r="CA68" s="60">
        <f>I68+Z68+AQ68+BH68</f>
        <v>3</v>
      </c>
      <c r="CB68" s="63">
        <f>BW68/CA68</f>
        <v>19042.333333333332</v>
      </c>
    </row>
    <row r="69" spans="1:80" ht="15.75" thickBot="1" x14ac:dyDescent="0.3">
      <c r="A69" s="6">
        <v>810017</v>
      </c>
      <c r="B69" s="155" t="s">
        <v>24</v>
      </c>
      <c r="C69" s="20" t="s">
        <v>90</v>
      </c>
      <c r="D69" s="5">
        <v>7613</v>
      </c>
      <c r="E69" s="5">
        <v>0</v>
      </c>
      <c r="F69" s="5">
        <v>0</v>
      </c>
      <c r="G69" s="5">
        <v>0</v>
      </c>
      <c r="H69" s="7">
        <f>D69-E69-F69-G69</f>
        <v>7613</v>
      </c>
      <c r="I69" s="27">
        <v>4</v>
      </c>
      <c r="J69" s="27">
        <f>I69-K69</f>
        <v>0</v>
      </c>
      <c r="K69" s="27">
        <v>4</v>
      </c>
      <c r="L69" s="27">
        <v>4</v>
      </c>
      <c r="M69" s="27">
        <v>4</v>
      </c>
      <c r="N69" s="28">
        <v>7604</v>
      </c>
      <c r="O69" s="27">
        <v>0</v>
      </c>
      <c r="P69" s="27">
        <v>0</v>
      </c>
      <c r="Q69" s="27">
        <v>0</v>
      </c>
      <c r="R69" s="58">
        <f>N69-O69-P69-Q69</f>
        <v>7604</v>
      </c>
      <c r="S69" s="13">
        <f>N69/D69</f>
        <v>0.99881781163798766</v>
      </c>
      <c r="T69" s="30">
        <f t="shared" si="0"/>
        <v>0.99881781163798766</v>
      </c>
      <c r="U69" s="5">
        <v>10859</v>
      </c>
      <c r="V69" s="5">
        <v>0</v>
      </c>
      <c r="W69" s="5">
        <v>4</v>
      </c>
      <c r="X69" s="5">
        <v>1</v>
      </c>
      <c r="Y69" s="7">
        <f>U69-V69-W69-X69</f>
        <v>10854</v>
      </c>
      <c r="Z69" s="27">
        <v>3</v>
      </c>
      <c r="AA69" s="27">
        <f>Z69-AB69</f>
        <v>0</v>
      </c>
      <c r="AB69" s="27">
        <v>3</v>
      </c>
      <c r="AC69" s="27">
        <v>3</v>
      </c>
      <c r="AD69" s="27">
        <v>3</v>
      </c>
      <c r="AE69" s="28">
        <v>10850</v>
      </c>
      <c r="AF69" s="27">
        <v>0</v>
      </c>
      <c r="AG69" s="27">
        <v>4</v>
      </c>
      <c r="AH69" s="27">
        <v>1</v>
      </c>
      <c r="AI69" s="58">
        <f>AE69-AF69-AG69-AH69</f>
        <v>10845</v>
      </c>
      <c r="AJ69" s="13">
        <f>AE69/U69</f>
        <v>0.9991711944009577</v>
      </c>
      <c r="AK69" s="30">
        <f t="shared" si="1"/>
        <v>0.99871074684593419</v>
      </c>
      <c r="AL69" s="5">
        <v>10844</v>
      </c>
      <c r="AM69" s="5">
        <v>0</v>
      </c>
      <c r="AN69" s="5">
        <v>3</v>
      </c>
      <c r="AO69" s="5">
        <v>0</v>
      </c>
      <c r="AP69" s="7">
        <f>AL69-AM69-AN69-AO69</f>
        <v>10841</v>
      </c>
      <c r="AQ69" s="27">
        <v>5</v>
      </c>
      <c r="AR69" s="27">
        <f>AQ69-AS69</f>
        <v>0</v>
      </c>
      <c r="AS69" s="27">
        <v>5</v>
      </c>
      <c r="AT69" s="27">
        <v>5</v>
      </c>
      <c r="AU69" s="27">
        <v>5</v>
      </c>
      <c r="AV69" s="28">
        <v>10835</v>
      </c>
      <c r="AW69" s="27">
        <v>0</v>
      </c>
      <c r="AX69" s="27">
        <v>3</v>
      </c>
      <c r="AY69" s="27">
        <v>0</v>
      </c>
      <c r="AZ69" s="58">
        <f>AV69-AW69-AX69-AY69</f>
        <v>10832</v>
      </c>
      <c r="BA69" s="13">
        <f>AV69/AL69</f>
        <v>0.99917004795278497</v>
      </c>
      <c r="BB69" s="46">
        <f t="shared" si="2"/>
        <v>0.99889339727037996</v>
      </c>
      <c r="BC69" s="5">
        <v>11671</v>
      </c>
      <c r="BD69" s="5">
        <v>0</v>
      </c>
      <c r="BE69" s="5">
        <v>5</v>
      </c>
      <c r="BF69" s="5">
        <v>0</v>
      </c>
      <c r="BG69" s="7">
        <f>BC69-BD69-BE69-BF69</f>
        <v>11666</v>
      </c>
      <c r="BH69" s="27">
        <v>11</v>
      </c>
      <c r="BI69" s="27">
        <f>BH69-BJ69</f>
        <v>0</v>
      </c>
      <c r="BJ69" s="27">
        <v>11</v>
      </c>
      <c r="BK69" s="27">
        <v>11</v>
      </c>
      <c r="BL69" s="27">
        <v>11</v>
      </c>
      <c r="BM69" s="28">
        <v>11645</v>
      </c>
      <c r="BN69" s="27">
        <v>0</v>
      </c>
      <c r="BO69" s="27">
        <v>5</v>
      </c>
      <c r="BP69" s="27">
        <v>0</v>
      </c>
      <c r="BQ69" s="58">
        <f>BM69-BN69-BO69-BP69</f>
        <v>11640</v>
      </c>
      <c r="BR69" s="13">
        <f>BM69/BC69</f>
        <v>0.99777225601919284</v>
      </c>
      <c r="BS69" s="46">
        <f t="shared" si="3"/>
        <v>0.99734384371519147</v>
      </c>
      <c r="BT69" s="66"/>
      <c r="BU69" s="62">
        <f>D69+U69+AL69+BC69</f>
        <v>40987</v>
      </c>
      <c r="BV69" s="59">
        <f>BG69+AP69+Y69+H69</f>
        <v>40974</v>
      </c>
      <c r="BW69" s="42">
        <f>BM69+AV69+AE69+N69</f>
        <v>40934</v>
      </c>
      <c r="BX69" s="44">
        <f>BQ69+AZ69+AI69+R69</f>
        <v>40921</v>
      </c>
      <c r="BY69" s="45">
        <f>BW69/BU69</f>
        <v>0.99870690706809473</v>
      </c>
      <c r="BZ69" s="46">
        <f t="shared" si="4"/>
        <v>0.9983897333300803</v>
      </c>
      <c r="CA69" s="60">
        <f>I69+Z69+AQ69+BH69</f>
        <v>23</v>
      </c>
      <c r="CB69" s="63">
        <f>BW69/CA69</f>
        <v>1779.7391304347825</v>
      </c>
    </row>
    <row r="70" spans="1:80" ht="15.75" thickBot="1" x14ac:dyDescent="0.3">
      <c r="A70" s="5">
        <v>810099</v>
      </c>
      <c r="B70" s="155" t="s">
        <v>46</v>
      </c>
      <c r="C70" s="20" t="s">
        <v>90</v>
      </c>
      <c r="D70" s="5">
        <v>36424</v>
      </c>
      <c r="E70" s="5">
        <v>0</v>
      </c>
      <c r="F70" s="5">
        <v>0</v>
      </c>
      <c r="G70" s="5">
        <v>0</v>
      </c>
      <c r="H70" s="7">
        <f>D70-E70-F70-G70</f>
        <v>36424</v>
      </c>
      <c r="I70" s="27">
        <v>41</v>
      </c>
      <c r="J70" s="27">
        <f>I70-K70</f>
        <v>0</v>
      </c>
      <c r="K70" s="27">
        <v>41</v>
      </c>
      <c r="L70" s="27">
        <v>41</v>
      </c>
      <c r="M70" s="27">
        <v>41</v>
      </c>
      <c r="N70" s="28">
        <v>36383</v>
      </c>
      <c r="O70" s="27">
        <v>0</v>
      </c>
      <c r="P70" s="27">
        <v>0</v>
      </c>
      <c r="Q70" s="27">
        <v>0</v>
      </c>
      <c r="R70" s="58">
        <f>N70-O70-P70-Q70</f>
        <v>36383</v>
      </c>
      <c r="S70" s="13">
        <f>N70/D70</f>
        <v>0.99887436854820999</v>
      </c>
      <c r="T70" s="30">
        <f t="shared" ref="T70:T73" si="5">R70/D70</f>
        <v>0.99887436854820999</v>
      </c>
      <c r="U70" s="5">
        <v>46691</v>
      </c>
      <c r="V70" s="5">
        <v>0</v>
      </c>
      <c r="W70" s="5">
        <v>0</v>
      </c>
      <c r="X70" s="5">
        <v>0</v>
      </c>
      <c r="Y70" s="7">
        <f>U70-V70-W70-X70</f>
        <v>46691</v>
      </c>
      <c r="Z70" s="27">
        <v>23</v>
      </c>
      <c r="AA70" s="27">
        <f>Z70-AB70</f>
        <v>0</v>
      </c>
      <c r="AB70" s="27">
        <v>23</v>
      </c>
      <c r="AC70" s="27">
        <v>23</v>
      </c>
      <c r="AD70" s="27">
        <v>23</v>
      </c>
      <c r="AE70" s="28">
        <v>46668</v>
      </c>
      <c r="AF70" s="27">
        <v>0</v>
      </c>
      <c r="AG70" s="27">
        <v>0</v>
      </c>
      <c r="AH70" s="27">
        <v>0</v>
      </c>
      <c r="AI70" s="58">
        <f>AE70-AF70-AG70-AH70</f>
        <v>46668</v>
      </c>
      <c r="AJ70" s="13">
        <f>AE70/U70</f>
        <v>0.99950739971300684</v>
      </c>
      <c r="AK70" s="30">
        <f t="shared" ref="AK70:AK73" si="6">AI70/U70</f>
        <v>0.99950739971300684</v>
      </c>
      <c r="AL70" s="5">
        <v>45492</v>
      </c>
      <c r="AM70" s="5">
        <v>0</v>
      </c>
      <c r="AN70" s="5">
        <v>0</v>
      </c>
      <c r="AO70" s="5">
        <v>0</v>
      </c>
      <c r="AP70" s="7">
        <f>AL70-AM70-AN70-AO70</f>
        <v>45492</v>
      </c>
      <c r="AQ70" s="27">
        <v>8</v>
      </c>
      <c r="AR70" s="27">
        <f>AQ70-AS70</f>
        <v>0</v>
      </c>
      <c r="AS70" s="27">
        <v>8</v>
      </c>
      <c r="AT70" s="27">
        <v>8</v>
      </c>
      <c r="AU70" s="27">
        <v>8</v>
      </c>
      <c r="AV70" s="28">
        <v>45484</v>
      </c>
      <c r="AW70" s="27">
        <v>0</v>
      </c>
      <c r="AX70" s="27">
        <v>0</v>
      </c>
      <c r="AY70" s="27">
        <v>0</v>
      </c>
      <c r="AZ70" s="58">
        <f>AV70-AW70-AX70-AY70</f>
        <v>45484</v>
      </c>
      <c r="BA70" s="13">
        <f>AV70/AL70</f>
        <v>0.99982414490459859</v>
      </c>
      <c r="BB70" s="46">
        <f t="shared" ref="BB70:BB73" si="7">AZ70/AL70</f>
        <v>0.99982414490459859</v>
      </c>
      <c r="BC70" s="5">
        <v>53001</v>
      </c>
      <c r="BD70" s="5">
        <v>0</v>
      </c>
      <c r="BE70" s="5">
        <v>0</v>
      </c>
      <c r="BF70" s="5">
        <v>0</v>
      </c>
      <c r="BG70" s="7">
        <f>BC70-BD70-BE70-BF70</f>
        <v>53001</v>
      </c>
      <c r="BH70" s="27">
        <v>0</v>
      </c>
      <c r="BI70" s="27">
        <f>BH70-BJ70</f>
        <v>0</v>
      </c>
      <c r="BJ70" s="27">
        <v>0</v>
      </c>
      <c r="BK70" s="27">
        <v>0</v>
      </c>
      <c r="BL70" s="27">
        <v>0</v>
      </c>
      <c r="BM70" s="28">
        <v>53001</v>
      </c>
      <c r="BN70" s="27">
        <v>0</v>
      </c>
      <c r="BO70" s="27">
        <v>0</v>
      </c>
      <c r="BP70" s="27">
        <v>0</v>
      </c>
      <c r="BQ70" s="58">
        <f>BM70-BN70-BO70-BP70</f>
        <v>53001</v>
      </c>
      <c r="BR70" s="13">
        <f>BM70/BC70</f>
        <v>1</v>
      </c>
      <c r="BS70" s="46">
        <f t="shared" ref="BS70:BS73" si="8">BQ70/BC70</f>
        <v>1</v>
      </c>
      <c r="BT70" s="66"/>
      <c r="BU70" s="62">
        <f>D70+U70+AL70+BC70</f>
        <v>181608</v>
      </c>
      <c r="BV70" s="59">
        <f>BG70+AP70+Y70+H70</f>
        <v>181608</v>
      </c>
      <c r="BW70" s="42">
        <f>BM70+AV70+AE70+N70</f>
        <v>181536</v>
      </c>
      <c r="BX70" s="44">
        <f>BQ70+AZ70+AI70+R70</f>
        <v>181536</v>
      </c>
      <c r="BY70" s="45">
        <f>BW70/BU70</f>
        <v>0.99960354169419852</v>
      </c>
      <c r="BZ70" s="46">
        <f t="shared" ref="BZ70:BZ73" si="9">BX70/BU70</f>
        <v>0.99960354169419852</v>
      </c>
      <c r="CA70" s="60">
        <f>I70+Z70+AQ70+BH70</f>
        <v>72</v>
      </c>
      <c r="CB70" s="63">
        <f>BW70/CA70</f>
        <v>2521.3333333333335</v>
      </c>
    </row>
    <row r="71" spans="1:80" ht="26.25" thickBot="1" x14ac:dyDescent="0.3">
      <c r="A71" s="5">
        <v>810113</v>
      </c>
      <c r="B71" s="151" t="s">
        <v>56</v>
      </c>
      <c r="C71" s="21" t="s">
        <v>94</v>
      </c>
      <c r="D71" s="5">
        <v>9466</v>
      </c>
      <c r="E71" s="5">
        <v>0</v>
      </c>
      <c r="F71" s="5">
        <v>1</v>
      </c>
      <c r="G71" s="5">
        <v>0</v>
      </c>
      <c r="H71" s="7">
        <f>D71-E71-F71-G71</f>
        <v>9465</v>
      </c>
      <c r="I71" s="27">
        <v>8637</v>
      </c>
      <c r="J71" s="27">
        <f>I71-K71</f>
        <v>0</v>
      </c>
      <c r="K71" s="27">
        <v>8637</v>
      </c>
      <c r="L71" s="27">
        <v>8637</v>
      </c>
      <c r="M71" s="27">
        <v>8637</v>
      </c>
      <c r="N71" s="28">
        <v>9466</v>
      </c>
      <c r="O71" s="27">
        <v>0</v>
      </c>
      <c r="P71" s="27">
        <v>1</v>
      </c>
      <c r="Q71" s="27">
        <v>0</v>
      </c>
      <c r="R71" s="58">
        <f>N71-O71-P71-Q71</f>
        <v>9465</v>
      </c>
      <c r="S71" s="13">
        <f>N71/D71</f>
        <v>1</v>
      </c>
      <c r="T71" s="30">
        <f t="shared" si="5"/>
        <v>0.99989435875765897</v>
      </c>
      <c r="U71" s="5">
        <v>13394</v>
      </c>
      <c r="V71" s="5">
        <v>0</v>
      </c>
      <c r="W71" s="5">
        <v>3</v>
      </c>
      <c r="X71" s="5">
        <v>0</v>
      </c>
      <c r="Y71" s="7">
        <f>U71-V71-W71-X71</f>
        <v>13391</v>
      </c>
      <c r="Z71" s="27">
        <v>9914</v>
      </c>
      <c r="AA71" s="27">
        <f>Z71-AB71</f>
        <v>0</v>
      </c>
      <c r="AB71" s="27">
        <v>9914</v>
      </c>
      <c r="AC71" s="27">
        <v>9914</v>
      </c>
      <c r="AD71" s="27">
        <v>9914</v>
      </c>
      <c r="AE71" s="28">
        <v>13394</v>
      </c>
      <c r="AF71" s="27">
        <v>0</v>
      </c>
      <c r="AG71" s="27">
        <v>3</v>
      </c>
      <c r="AH71" s="27">
        <v>0</v>
      </c>
      <c r="AI71" s="58">
        <f>AE71-AF71-AG71-AH71</f>
        <v>13391</v>
      </c>
      <c r="AJ71" s="13">
        <f>AE71/U71</f>
        <v>1</v>
      </c>
      <c r="AK71" s="30">
        <f t="shared" si="6"/>
        <v>0.99977601911303571</v>
      </c>
      <c r="AL71" s="5">
        <v>15830</v>
      </c>
      <c r="AM71" s="5">
        <v>0</v>
      </c>
      <c r="AN71" s="5">
        <v>0</v>
      </c>
      <c r="AO71" s="5">
        <v>0</v>
      </c>
      <c r="AP71" s="7">
        <f>AL71-AM71-AN71-AO71</f>
        <v>15830</v>
      </c>
      <c r="AQ71" s="27">
        <v>10157</v>
      </c>
      <c r="AR71" s="27">
        <f>AQ71-AS71</f>
        <v>0</v>
      </c>
      <c r="AS71" s="27">
        <v>10157</v>
      </c>
      <c r="AT71" s="27">
        <v>10157</v>
      </c>
      <c r="AU71" s="27">
        <v>10157</v>
      </c>
      <c r="AV71" s="28">
        <v>15830</v>
      </c>
      <c r="AW71" s="27">
        <v>0</v>
      </c>
      <c r="AX71" s="27">
        <v>0</v>
      </c>
      <c r="AY71" s="27">
        <v>0</v>
      </c>
      <c r="AZ71" s="58">
        <f>AV71-AW71-AX71-AY71</f>
        <v>15830</v>
      </c>
      <c r="BA71" s="13">
        <f>AV71/AL71</f>
        <v>1</v>
      </c>
      <c r="BB71" s="46">
        <f t="shared" si="7"/>
        <v>1</v>
      </c>
      <c r="BC71" s="5">
        <v>17413</v>
      </c>
      <c r="BD71" s="5">
        <v>0</v>
      </c>
      <c r="BE71" s="5">
        <v>1</v>
      </c>
      <c r="BF71" s="5">
        <v>0</v>
      </c>
      <c r="BG71" s="7">
        <f>BC71-BD71-BE71-BF71</f>
        <v>17412</v>
      </c>
      <c r="BH71" s="27">
        <v>16711</v>
      </c>
      <c r="BI71" s="27">
        <f>BH71-BJ71</f>
        <v>0</v>
      </c>
      <c r="BJ71" s="27">
        <v>16711</v>
      </c>
      <c r="BK71" s="27">
        <v>16711</v>
      </c>
      <c r="BL71" s="27">
        <v>16711</v>
      </c>
      <c r="BM71" s="28">
        <v>17413</v>
      </c>
      <c r="BN71" s="27">
        <v>0</v>
      </c>
      <c r="BO71" s="27">
        <v>1</v>
      </c>
      <c r="BP71" s="27">
        <v>0</v>
      </c>
      <c r="BQ71" s="58">
        <f>BM71-BN71-BO71-BP71</f>
        <v>17412</v>
      </c>
      <c r="BR71" s="13">
        <f>BM71/BC71</f>
        <v>1</v>
      </c>
      <c r="BS71" s="46">
        <f t="shared" si="8"/>
        <v>0.99994257164187672</v>
      </c>
      <c r="BT71" s="66"/>
      <c r="BU71" s="62">
        <f>D71+U71+AL71+BC71</f>
        <v>56103</v>
      </c>
      <c r="BV71" s="59">
        <f>BG71+AP71+Y71+H71</f>
        <v>56098</v>
      </c>
      <c r="BW71" s="42">
        <f>BM71+AV71+AE71+N71</f>
        <v>56103</v>
      </c>
      <c r="BX71" s="44">
        <f>BQ71+AZ71+AI71+R71</f>
        <v>56098</v>
      </c>
      <c r="BY71" s="45">
        <f>BW71/BU71</f>
        <v>1</v>
      </c>
      <c r="BZ71" s="46">
        <f t="shared" si="9"/>
        <v>0.99991087820615654</v>
      </c>
      <c r="CA71" s="60">
        <f>I71+Z71+AQ71+BH71</f>
        <v>45419</v>
      </c>
      <c r="CB71" s="63">
        <f>BW71/CA71</f>
        <v>1.2352319513859837</v>
      </c>
    </row>
    <row r="72" spans="1:80" ht="27" thickBot="1" x14ac:dyDescent="0.3">
      <c r="A72" s="49">
        <v>810139</v>
      </c>
      <c r="B72" s="156" t="s">
        <v>72</v>
      </c>
      <c r="C72" s="148" t="s">
        <v>90</v>
      </c>
      <c r="D72" s="5">
        <v>8500</v>
      </c>
      <c r="E72" s="5">
        <v>0</v>
      </c>
      <c r="F72" s="5">
        <v>7</v>
      </c>
      <c r="G72" s="5">
        <v>0</v>
      </c>
      <c r="H72" s="7">
        <f>D72-E72-F72-G72</f>
        <v>8493</v>
      </c>
      <c r="I72" s="27">
        <v>0</v>
      </c>
      <c r="J72" s="27">
        <f>I72-K72</f>
        <v>0</v>
      </c>
      <c r="K72" s="27">
        <v>0</v>
      </c>
      <c r="L72" s="27">
        <v>0</v>
      </c>
      <c r="M72" s="27">
        <v>0</v>
      </c>
      <c r="N72" s="28">
        <v>8500</v>
      </c>
      <c r="O72" s="27">
        <v>0</v>
      </c>
      <c r="P72" s="27">
        <v>7</v>
      </c>
      <c r="Q72" s="27">
        <v>0</v>
      </c>
      <c r="R72" s="58">
        <f>N72-O72-P72-Q72</f>
        <v>8493</v>
      </c>
      <c r="S72" s="50">
        <f>N72/D72</f>
        <v>1</v>
      </c>
      <c r="T72" s="30">
        <f t="shared" si="5"/>
        <v>0.99917647058823533</v>
      </c>
      <c r="U72" s="5">
        <v>7372</v>
      </c>
      <c r="V72" s="5">
        <v>0</v>
      </c>
      <c r="W72" s="5">
        <v>3</v>
      </c>
      <c r="X72" s="5">
        <v>0</v>
      </c>
      <c r="Y72" s="7">
        <f>U72-V72-W72-X72</f>
        <v>7369</v>
      </c>
      <c r="Z72" s="27">
        <v>0</v>
      </c>
      <c r="AA72" s="27">
        <f>Z72-AB72</f>
        <v>0</v>
      </c>
      <c r="AB72" s="27">
        <v>0</v>
      </c>
      <c r="AC72" s="27">
        <v>0</v>
      </c>
      <c r="AD72" s="27">
        <v>0</v>
      </c>
      <c r="AE72" s="28">
        <v>7372</v>
      </c>
      <c r="AF72" s="27">
        <v>0</v>
      </c>
      <c r="AG72" s="27">
        <v>3</v>
      </c>
      <c r="AH72" s="27">
        <v>0</v>
      </c>
      <c r="AI72" s="58">
        <f>AE72-AF72-AG72-AH72</f>
        <v>7369</v>
      </c>
      <c r="AJ72" s="50">
        <f>AE72/U72</f>
        <v>1</v>
      </c>
      <c r="AK72" s="30">
        <f t="shared" si="6"/>
        <v>0.99959305480195337</v>
      </c>
      <c r="AL72" s="5">
        <v>9098</v>
      </c>
      <c r="AM72" s="49">
        <v>0</v>
      </c>
      <c r="AN72" s="5">
        <v>1</v>
      </c>
      <c r="AO72" s="5">
        <v>0</v>
      </c>
      <c r="AP72" s="7">
        <f>AL72-AM72-AN72-AO72</f>
        <v>9097</v>
      </c>
      <c r="AQ72" s="27">
        <v>0</v>
      </c>
      <c r="AR72" s="27">
        <f>AQ72-AS72</f>
        <v>0</v>
      </c>
      <c r="AS72" s="27">
        <v>0</v>
      </c>
      <c r="AT72" s="27">
        <v>0</v>
      </c>
      <c r="AU72" s="27">
        <v>0</v>
      </c>
      <c r="AV72" s="28">
        <v>9098</v>
      </c>
      <c r="AW72" s="27">
        <v>0</v>
      </c>
      <c r="AX72" s="27">
        <v>1</v>
      </c>
      <c r="AY72" s="27">
        <v>0</v>
      </c>
      <c r="AZ72" s="58">
        <f>AV72-AW72-AX72-AY72</f>
        <v>9097</v>
      </c>
      <c r="BA72" s="50">
        <f>AV72/AL72</f>
        <v>1</v>
      </c>
      <c r="BB72" s="46">
        <f t="shared" si="7"/>
        <v>0.99989008573312821</v>
      </c>
      <c r="BC72" s="5">
        <v>7233</v>
      </c>
      <c r="BD72" s="49">
        <v>0</v>
      </c>
      <c r="BE72" s="5">
        <v>2</v>
      </c>
      <c r="BF72" s="5">
        <v>0</v>
      </c>
      <c r="BG72" s="7">
        <f>BC72-BD72-BE72-BF72</f>
        <v>7231</v>
      </c>
      <c r="BH72" s="27">
        <v>0</v>
      </c>
      <c r="BI72" s="27">
        <f>BH72-BJ72</f>
        <v>0</v>
      </c>
      <c r="BJ72" s="27">
        <v>0</v>
      </c>
      <c r="BK72" s="27">
        <v>0</v>
      </c>
      <c r="BL72" s="27">
        <v>0</v>
      </c>
      <c r="BM72" s="28">
        <v>7233</v>
      </c>
      <c r="BN72" s="27">
        <v>0</v>
      </c>
      <c r="BO72" s="27">
        <v>2</v>
      </c>
      <c r="BP72" s="27">
        <v>0</v>
      </c>
      <c r="BQ72" s="58">
        <f>BM72-BN72-BO72-BP72</f>
        <v>7231</v>
      </c>
      <c r="BR72" s="50">
        <f>BM72/BC72</f>
        <v>1</v>
      </c>
      <c r="BS72" s="46">
        <f t="shared" si="8"/>
        <v>0.99972348956173096</v>
      </c>
      <c r="BT72" s="67"/>
      <c r="BU72" s="69">
        <f>D72+U72+AL72+BC72</f>
        <v>32203</v>
      </c>
      <c r="BV72" s="70">
        <f>BG72+AP72+Y72+H72</f>
        <v>32190</v>
      </c>
      <c r="BW72" s="71">
        <f>BM72+AV72+AE72+N72</f>
        <v>32203</v>
      </c>
      <c r="BX72" s="72">
        <f>BQ72+AZ72+AI72+R72</f>
        <v>32190</v>
      </c>
      <c r="BY72" s="73">
        <f>BW72/BU72</f>
        <v>1</v>
      </c>
      <c r="BZ72" s="46">
        <f t="shared" si="9"/>
        <v>0.99959631090271095</v>
      </c>
      <c r="CA72" s="60">
        <f>I72+Z72+AQ72+BH72</f>
        <v>0</v>
      </c>
      <c r="CB72" s="63" t="e">
        <f>BW72/CA72</f>
        <v>#DIV/0!</v>
      </c>
    </row>
    <row r="73" spans="1:80" s="14" customFormat="1" ht="13.9" customHeight="1" thickBot="1" x14ac:dyDescent="0.3">
      <c r="A73" s="55"/>
      <c r="B73" s="157" t="s">
        <v>102</v>
      </c>
      <c r="C73" s="56"/>
      <c r="D73" s="51">
        <f>SUM(D5:D72)</f>
        <v>621308</v>
      </c>
      <c r="E73" s="51">
        <f>SUM(E5:E72)</f>
        <v>340</v>
      </c>
      <c r="F73" s="51">
        <f>SUM(F5:F72)</f>
        <v>668</v>
      </c>
      <c r="G73" s="51"/>
      <c r="H73" s="51">
        <f>SUM(H5:H72)</f>
        <v>618983</v>
      </c>
      <c r="I73" s="51">
        <f>SUM(I5:I72)</f>
        <v>423855</v>
      </c>
      <c r="J73" s="51">
        <f>SUM(J5:J72)</f>
        <v>20265</v>
      </c>
      <c r="K73" s="51">
        <f>SUM(K5:K72)</f>
        <v>403590</v>
      </c>
      <c r="L73" s="51">
        <f>SUM(L5:L72)</f>
        <v>410052</v>
      </c>
      <c r="M73" s="51">
        <f>SUM(M5:M72)</f>
        <v>396757</v>
      </c>
      <c r="N73" s="51">
        <f>SUM(N5:N72)</f>
        <v>288626</v>
      </c>
      <c r="O73" s="51">
        <f>SUM(O5:O72)</f>
        <v>0</v>
      </c>
      <c r="P73" s="51">
        <f>SUM(P5:P72)</f>
        <v>509</v>
      </c>
      <c r="Q73" s="51"/>
      <c r="R73" s="51">
        <f>SUM(R5:R72)</f>
        <v>286818</v>
      </c>
      <c r="S73" s="51"/>
      <c r="T73" s="30">
        <f t="shared" si="5"/>
        <v>0.46163577484918911</v>
      </c>
      <c r="U73" s="51">
        <f>SUM(U5:U72)</f>
        <v>754642</v>
      </c>
      <c r="V73" s="51">
        <f>SUM(V5:V72)</f>
        <v>335</v>
      </c>
      <c r="W73" s="51">
        <f>SUM(W5:W72)</f>
        <v>510</v>
      </c>
      <c r="X73" s="51"/>
      <c r="Y73" s="51">
        <f>SUM(Y5:Y72)</f>
        <v>752579</v>
      </c>
      <c r="Z73" s="51">
        <f>SUM(Z5:Z72)</f>
        <v>530565</v>
      </c>
      <c r="AA73" s="51">
        <f>SUM(AA5:AA72)</f>
        <v>25896</v>
      </c>
      <c r="AB73" s="51">
        <f>SUM(AB5:AB72)</f>
        <v>504669</v>
      </c>
      <c r="AC73" s="51">
        <f>SUM(AC5:AC72)</f>
        <v>513588</v>
      </c>
      <c r="AD73" s="51">
        <f>SUM(AD5:AD72)</f>
        <v>496132</v>
      </c>
      <c r="AE73" s="51">
        <f>SUM(AE5:AE72)</f>
        <v>323174</v>
      </c>
      <c r="AF73" s="51">
        <f>SUM(AF5:AF72)</f>
        <v>0</v>
      </c>
      <c r="AG73" s="51">
        <f>SUM(AG5:AG72)</f>
        <v>273</v>
      </c>
      <c r="AH73" s="51"/>
      <c r="AI73" s="51">
        <f>SUM(AI5:AI72)</f>
        <v>321723</v>
      </c>
      <c r="AJ73" s="51">
        <f>SUM(AJ5:AJ72)</f>
        <v>27.805293687049115</v>
      </c>
      <c r="AK73" s="30">
        <f t="shared" si="6"/>
        <v>0.42632533042157739</v>
      </c>
      <c r="AL73" s="51">
        <f>SUM(AL5:AL72)</f>
        <v>815570</v>
      </c>
      <c r="AM73" s="51">
        <f>SUM(AM5:AM72)</f>
        <v>343</v>
      </c>
      <c r="AN73" s="51">
        <f>SUM(AN5:AN72)</f>
        <v>539</v>
      </c>
      <c r="AO73" s="51"/>
      <c r="AP73" s="51">
        <f>SUM(AP5:AP72)</f>
        <v>812964</v>
      </c>
      <c r="AQ73" s="51">
        <f>SUM(AQ5:AQ72)</f>
        <v>559358</v>
      </c>
      <c r="AR73" s="51">
        <f>SUM(AR5:AR72)</f>
        <v>28275</v>
      </c>
      <c r="AS73" s="51">
        <f>SUM(AS5:AS72)</f>
        <v>531083</v>
      </c>
      <c r="AT73" s="51">
        <f>SUM(AT5:AT72)</f>
        <v>540874</v>
      </c>
      <c r="AU73" s="51">
        <f>SUM(AU5:AU72)</f>
        <v>521807</v>
      </c>
      <c r="AV73" s="102">
        <f>SUM(AV5:AV72)</f>
        <v>341392</v>
      </c>
      <c r="AW73" s="51">
        <f>SUM(AW5:AW72)</f>
        <v>0</v>
      </c>
      <c r="AX73" s="51">
        <f>SUM(AX5:AX72)</f>
        <v>256</v>
      </c>
      <c r="AY73" s="102"/>
      <c r="AZ73" s="102">
        <f>SUM(AZ5:AZ72)</f>
        <v>339442</v>
      </c>
      <c r="BA73" s="50">
        <f>AV73/AL73</f>
        <v>0.41859313118432506</v>
      </c>
      <c r="BB73" s="46">
        <f t="shared" si="7"/>
        <v>0.41620216535674437</v>
      </c>
      <c r="BC73" s="51">
        <f>SUM(BC5:BC72)</f>
        <v>869154</v>
      </c>
      <c r="BD73" s="51">
        <f>SUM(BD5:BD72)</f>
        <v>342</v>
      </c>
      <c r="BE73" s="51">
        <f>SUM(BE5:BE72)</f>
        <v>612</v>
      </c>
      <c r="BF73" s="51"/>
      <c r="BG73" s="51">
        <f>SUM(BG5:BG72)</f>
        <v>866830</v>
      </c>
      <c r="BH73" s="51">
        <f>SUM(BH5:BH72)</f>
        <v>560268</v>
      </c>
      <c r="BI73" s="51">
        <f>SUM(BI5:BI72)</f>
        <v>20016</v>
      </c>
      <c r="BJ73" s="51">
        <f>SUM(BJ5:BJ72)</f>
        <v>540252</v>
      </c>
      <c r="BK73" s="51">
        <f>SUM(BK5:BK72)</f>
        <v>542091</v>
      </c>
      <c r="BL73" s="51">
        <f>SUM(BL5:BL72)</f>
        <v>531808</v>
      </c>
      <c r="BM73" s="102">
        <f>SUM(BM5:BM72)</f>
        <v>364458</v>
      </c>
      <c r="BN73" s="51">
        <f>SUM(BN5:BN72)</f>
        <v>0</v>
      </c>
      <c r="BO73" s="51">
        <f>SUM(BO5:BO72)</f>
        <v>347</v>
      </c>
      <c r="BP73" s="51"/>
      <c r="BQ73" s="51">
        <f>SUM(BQ5:BQ72)</f>
        <v>362747</v>
      </c>
      <c r="BR73" s="57">
        <f>BM73/BC73</f>
        <v>0.41932499879192869</v>
      </c>
      <c r="BS73" s="46">
        <f t="shared" si="8"/>
        <v>0.41735641785000127</v>
      </c>
      <c r="BT73" s="68"/>
      <c r="BU73" s="74">
        <f>D73+U73+AL73+BC73</f>
        <v>3060674</v>
      </c>
      <c r="BV73" s="75">
        <f>BG73+AP73+Y73+H73</f>
        <v>3051356</v>
      </c>
      <c r="BW73" s="101">
        <f>BM73+AV73+AE73+N73</f>
        <v>1317650</v>
      </c>
      <c r="BX73" s="52">
        <f>BQ73+AZ73+AI73+R73</f>
        <v>1310730</v>
      </c>
      <c r="BY73" s="53">
        <f>BW73/BU73</f>
        <v>0.43050975046672724</v>
      </c>
      <c r="BZ73" s="46">
        <f t="shared" si="9"/>
        <v>0.42824881055610625</v>
      </c>
      <c r="CA73" s="60">
        <f>I73+Z73+AQ73+BH73</f>
        <v>2074046</v>
      </c>
      <c r="CB73" s="63">
        <f>BW73/CA73</f>
        <v>0.63530413500954175</v>
      </c>
    </row>
    <row r="74" spans="1:80" x14ac:dyDescent="0.25">
      <c r="B74" s="2"/>
      <c r="C74"/>
      <c r="D74"/>
      <c r="K74"/>
      <c r="U74"/>
      <c r="AL74"/>
      <c r="AQ74"/>
      <c r="AV74"/>
      <c r="BC74"/>
      <c r="BQ74"/>
      <c r="BU74"/>
      <c r="BV74"/>
      <c r="BW74"/>
    </row>
    <row r="75" spans="1:80" x14ac:dyDescent="0.25">
      <c r="B75" s="2"/>
      <c r="C75"/>
      <c r="D75"/>
      <c r="K75"/>
      <c r="U75"/>
      <c r="AL75"/>
      <c r="AQ75"/>
      <c r="AV75"/>
      <c r="BC75"/>
      <c r="BQ75"/>
      <c r="BU75"/>
      <c r="BV75"/>
      <c r="BW75"/>
    </row>
    <row r="76" spans="1:80" x14ac:dyDescent="0.25">
      <c r="B76" s="2"/>
      <c r="C76"/>
      <c r="D76"/>
      <c r="K76"/>
      <c r="U76"/>
      <c r="AL76"/>
      <c r="AQ76"/>
      <c r="AV76"/>
      <c r="BC76"/>
      <c r="BQ76"/>
      <c r="BU76"/>
      <c r="BV76"/>
      <c r="BW76"/>
    </row>
    <row r="77" spans="1:80" x14ac:dyDescent="0.25">
      <c r="D77" s="39"/>
      <c r="E77" s="4"/>
      <c r="F77" s="4"/>
      <c r="G77" s="4"/>
      <c r="H77" s="4"/>
      <c r="I77" s="4"/>
      <c r="K77" s="11"/>
      <c r="L77" s="4"/>
      <c r="M77" s="4"/>
      <c r="N77" s="4"/>
      <c r="O77" s="4"/>
      <c r="P77" s="4"/>
      <c r="Q77" s="4"/>
      <c r="R77" s="4"/>
      <c r="S77" s="4"/>
      <c r="T77" s="4"/>
      <c r="AJ77" s="4"/>
      <c r="AK77" s="4"/>
      <c r="BA77" s="4"/>
      <c r="BB77" s="4"/>
      <c r="BR77" s="4"/>
      <c r="BS77" s="4"/>
      <c r="BT77" s="4"/>
      <c r="BU77" s="39"/>
      <c r="BV77" s="39"/>
      <c r="BW77" s="39"/>
      <c r="BY77" s="4"/>
      <c r="BZ77" s="4"/>
      <c r="CA77" s="4"/>
    </row>
    <row r="78" spans="1:80" ht="15.75" thickBot="1" x14ac:dyDescent="0.3"/>
    <row r="79" spans="1:80" ht="15.75" thickBot="1" x14ac:dyDescent="0.3">
      <c r="BT79" s="54">
        <v>0.42955656436023854</v>
      </c>
    </row>
  </sheetData>
  <autoFilter ref="A4:CB73">
    <sortState ref="A7:CB73">
      <sortCondition ref="BZ4:BZ73"/>
    </sortState>
  </autoFilter>
  <mergeCells count="45">
    <mergeCell ref="AM3:AO3"/>
    <mergeCell ref="BC2:BG2"/>
    <mergeCell ref="BD3:BF3"/>
    <mergeCell ref="D3:D4"/>
    <mergeCell ref="U3:U4"/>
    <mergeCell ref="BC3:BC4"/>
    <mergeCell ref="AL3:AL4"/>
    <mergeCell ref="Y3:Y4"/>
    <mergeCell ref="O3:Q3"/>
    <mergeCell ref="C1:S1"/>
    <mergeCell ref="U1:Y1"/>
    <mergeCell ref="AV2:AZ2"/>
    <mergeCell ref="AV3:AV4"/>
    <mergeCell ref="AW3:AX3"/>
    <mergeCell ref="AQ2:AU2"/>
    <mergeCell ref="AQ3:AS3"/>
    <mergeCell ref="AT3:AU3"/>
    <mergeCell ref="AE2:AI2"/>
    <mergeCell ref="AL1:AX1"/>
    <mergeCell ref="D2:H2"/>
    <mergeCell ref="E3:G3"/>
    <mergeCell ref="U2:Y2"/>
    <mergeCell ref="V3:X3"/>
    <mergeCell ref="AL2:AP2"/>
    <mergeCell ref="AF3:AG3"/>
    <mergeCell ref="A2:A4"/>
    <mergeCell ref="B2:B4"/>
    <mergeCell ref="N3:N4"/>
    <mergeCell ref="I3:K3"/>
    <mergeCell ref="AE3:AE4"/>
    <mergeCell ref="I2:M2"/>
    <mergeCell ref="Z2:AD2"/>
    <mergeCell ref="Z3:AB3"/>
    <mergeCell ref="AC3:AD3"/>
    <mergeCell ref="N2:R2"/>
    <mergeCell ref="BM2:BQ2"/>
    <mergeCell ref="BW3:BW4"/>
    <mergeCell ref="BW2:BX2"/>
    <mergeCell ref="BU1:CB1"/>
    <mergeCell ref="BM3:BM4"/>
    <mergeCell ref="BN3:BO3"/>
    <mergeCell ref="BC1:BO1"/>
    <mergeCell ref="BH2:BL2"/>
    <mergeCell ref="BH3:BJ3"/>
    <mergeCell ref="BK3:B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условий оказания МП</vt:lpstr>
    </vt:vector>
  </TitlesOfParts>
  <Company>HOSTCO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Khudorozhkova Alina</dc:creator>
  <cp:lastModifiedBy>Шафета Людмила Александровна</cp:lastModifiedBy>
  <dcterms:created xsi:type="dcterms:W3CDTF">2019-05-22T13:24:37Z</dcterms:created>
  <dcterms:modified xsi:type="dcterms:W3CDTF">2019-06-05T13:05:06Z</dcterms:modified>
</cp:coreProperties>
</file>